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ĂM 2022\cong khai NSNN\cong khai thuc hien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24" i="1"/>
  <c r="D20" i="1"/>
  <c r="D19" i="1"/>
  <c r="D18" i="1"/>
  <c r="D17" i="1"/>
  <c r="D13" i="1"/>
  <c r="D12" i="1"/>
  <c r="D10" i="1"/>
  <c r="D22" i="1" l="1"/>
  <c r="E10" i="1" l="1"/>
  <c r="E12" i="1"/>
  <c r="E13" i="1"/>
  <c r="E14" i="1"/>
  <c r="E17" i="1"/>
  <c r="E18" i="1"/>
  <c r="E19" i="1"/>
  <c r="E20" i="1"/>
  <c r="E21" i="1"/>
  <c r="E22" i="1"/>
  <c r="E23" i="1"/>
  <c r="D9" i="1"/>
  <c r="D16" i="1"/>
  <c r="E16" i="1" s="1"/>
  <c r="C18" i="1"/>
  <c r="C16" i="1" s="1"/>
  <c r="C15" i="1" s="1"/>
  <c r="C9" i="1"/>
  <c r="C8" i="1" s="1"/>
  <c r="D15" i="1" l="1"/>
  <c r="E15" i="1" s="1"/>
  <c r="E9" i="1"/>
  <c r="E8" i="1"/>
</calcChain>
</file>

<file path=xl/sharedStrings.xml><?xml version="1.0" encoding="utf-8"?>
<sst xmlns="http://schemas.openxmlformats.org/spreadsheetml/2006/main" count="36" uniqueCount="33">
  <si>
    <t>Đơn vị: Triệu đồng</t>
  </si>
  <si>
    <t>STT</t>
  </si>
  <si>
    <t>NỘI DUNG</t>
  </si>
  <si>
    <t>A</t>
  </si>
  <si>
    <t>B</t>
  </si>
  <si>
    <t>I</t>
  </si>
  <si>
    <t>II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</si>
  <si>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</si>
  <si>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</si>
  <si>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</si>
  <si>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</si>
  <si>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</si>
  <si>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</si>
  <si>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</si>
  <si>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</t>
  </si>
  <si>
    <t>BỘI CHI NSĐP/BỘI THU NSĐP</t>
  </si>
  <si>
    <t>D</t>
  </si>
  <si>
    <t>Thu nội địa</t>
  </si>
  <si>
    <t>Thu viện trợ</t>
  </si>
  <si>
    <t>Biểu số 59/CK-NSNN</t>
  </si>
  <si>
    <t>DỰ TOÁN NĂM</t>
  </si>
  <si>
    <t>SO SÁNH ƯỚC THỰC HIỆN VỚI (%)</t>
  </si>
  <si>
    <t>CÙNG KỲ NĂM TRƯỚC</t>
  </si>
  <si>
    <t>TỔNG NGUỒN THU NSNN TRÊN ĐỊA BÀN</t>
  </si>
  <si>
    <t>Thu cân đối NSNN</t>
  </si>
  <si>
    <t>Thu từ dầu thô</t>
  </si>
  <si>
    <t>Thu cân đối từ hoạt động xuất khẩu, nhập khẩu</t>
  </si>
  <si>
    <t>Chi cân đối NSĐP</t>
  </si>
  <si>
    <t>Chi từ nguồn bổ sung có mục tiêu từ NSTW cho NSĐP</t>
  </si>
  <si>
    <t>CHI TRẢ NỢ  GỐC</t>
  </si>
  <si>
    <t>ƯỚC THỰC HIỆN NĂM 2022</t>
  </si>
  <si>
    <t>CÂN ĐỐI NGÂN SÁCH ĐỊA PHƯƠNG NĂM 2022</t>
  </si>
  <si>
    <t>UBND TỈNH THỪA THIÊN HUẾ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</si>
</sst>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</numFmts>
  <fonts count="23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h"/>
      <charset val="163"/>
    </font>
    <font>
      <sz val="10"/>
      <name val=".VnArial Narrow"/>
      <family val="2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/>
    <xf numFmtId="0" fontId="13" fillId="0" borderId="0"/>
    <xf numFmtId="0" fontId="2" fillId="0" borderId="0"/>
    <xf numFmtId="0" fontId="22" fillId="0" borderId="0"/>
    <xf numFmtId="0" fontId="12" fillId="0" borderId="0"/>
    <xf numFmtId="0" fontId="17" fillId="0" borderId="0"/>
    <xf numFmtId="0" fontId="1" fillId="0" borderId="0"/>
  </cellStyleXfs>
  <cellXfs count="38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10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3" fontId="18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2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/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5" fillId="0" borderId="5" xfId="0" applyFont="1" applyFill="1" applyBorder="1"/>
    <xf numFmtId="0" fontId="20" fillId="0" borderId="3" xfId="0" applyFont="1" applyFill="1" applyBorder="1"/>
    <xf numFmtId="0" fontId="20" fillId="0" borderId="6" xfId="0" applyFont="1" applyFill="1" applyBorder="1"/>
    <xf numFmtId="3" fontId="4" fillId="0" borderId="4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-2022-N-b60-tt343-4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h-2022-N-b61-tt343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D9">
            <v>12088600</v>
          </cell>
        </row>
        <row r="29">
          <cell r="D29">
            <v>629000</v>
          </cell>
        </row>
        <row r="36">
          <cell r="D36">
            <v>44000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D10">
            <v>1844383</v>
          </cell>
        </row>
        <row r="14">
          <cell r="D14">
            <v>7559351</v>
          </cell>
        </row>
        <row r="29">
          <cell r="D29">
            <v>2328837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B5" sqref="B5:B7"/>
    </sheetView>
  </sheetViews>
  <sheetFormatPr defaultColWidth="12.85546875" defaultRowHeight="15.75"/>
  <cols>
    <col min="1" max="1" width="7.28515625" style="3" customWidth="1"/>
    <col min="2" max="2" width="68" style="3" customWidth="1"/>
    <col min="3" max="4" width="16.28515625" style="3" customWidth="1"/>
    <col min="5" max="6" width="13.42578125" style="3" customWidth="1"/>
    <col min="7" max="16384" width="12.85546875" style="3"/>
  </cols>
  <sheetData>
    <row r="1" spans="1:14" ht="21" customHeight="1">
      <c r="A1" s="1" t="s">
        <v>32</v>
      </c>
      <c r="B1" s="1"/>
      <c r="C1" s="1"/>
      <c r="D1" s="29" t="s">
        <v>19</v>
      </c>
      <c r="E1" s="30"/>
      <c r="F1" s="30"/>
    </row>
    <row r="2" spans="1:14" ht="33" customHeight="1">
      <c r="A2" s="2" t="s">
        <v>31</v>
      </c>
      <c r="B2" s="17"/>
      <c r="C2" s="18"/>
      <c r="D2" s="18"/>
      <c r="E2" s="18"/>
      <c r="F2" s="18"/>
    </row>
    <row r="3" spans="1:14" ht="12.75" customHeight="1">
      <c r="A3" s="31"/>
      <c r="B3" s="31"/>
      <c r="C3" s="31"/>
      <c r="D3" s="31"/>
      <c r="E3" s="31"/>
      <c r="F3" s="31"/>
      <c r="G3" s="4"/>
      <c r="H3" s="4"/>
      <c r="I3" s="4"/>
      <c r="J3" s="4"/>
      <c r="K3" s="4"/>
      <c r="L3" s="4"/>
      <c r="M3" s="4"/>
      <c r="N3" s="4"/>
    </row>
    <row r="4" spans="1:14" ht="19.5" customHeight="1">
      <c r="A4" s="22"/>
      <c r="B4" s="22"/>
      <c r="C4" s="22"/>
      <c r="D4" s="22"/>
      <c r="E4" s="22"/>
      <c r="F4" s="21" t="s">
        <v>0</v>
      </c>
      <c r="G4" s="23"/>
      <c r="H4" s="23"/>
      <c r="I4" s="23"/>
      <c r="J4" s="4"/>
      <c r="K4" s="4"/>
      <c r="L4" s="4"/>
      <c r="M4" s="4"/>
      <c r="N4" s="4"/>
    </row>
    <row r="5" spans="1:14" s="19" customFormat="1" ht="33" customHeight="1">
      <c r="A5" s="32" t="s">
        <v>1</v>
      </c>
      <c r="B5" s="32" t="s">
        <v>2</v>
      </c>
      <c r="C5" s="32" t="s">
        <v>20</v>
      </c>
      <c r="D5" s="32" t="s">
        <v>30</v>
      </c>
      <c r="E5" s="35" t="s">
        <v>21</v>
      </c>
      <c r="F5" s="36"/>
    </row>
    <row r="6" spans="1:14" s="19" customFormat="1" ht="16.5">
      <c r="A6" s="33"/>
      <c r="B6" s="33"/>
      <c r="C6" s="33"/>
      <c r="D6" s="33"/>
      <c r="E6" s="32" t="s">
        <v>20</v>
      </c>
      <c r="F6" s="32" t="s">
        <v>22</v>
      </c>
    </row>
    <row r="7" spans="1:14" s="19" customFormat="1" ht="30.75" customHeight="1">
      <c r="A7" s="34"/>
      <c r="B7" s="34"/>
      <c r="C7" s="34"/>
      <c r="D7" s="34"/>
      <c r="E7" s="37"/>
      <c r="F7" s="37"/>
    </row>
    <row r="8" spans="1:14" s="5" customFormat="1" ht="24.95" customHeight="1">
      <c r="A8" s="6" t="s">
        <v>3</v>
      </c>
      <c r="B8" s="24" t="s">
        <v>23</v>
      </c>
      <c r="C8" s="28">
        <f>C9+C14</f>
        <v>7011300</v>
      </c>
      <c r="D8" s="28">
        <f>D9+D14</f>
        <v>12911600</v>
      </c>
      <c r="E8" s="28">
        <f>D8/C8*100</f>
        <v>184.15415115599106</v>
      </c>
      <c r="F8" s="28">
        <v>121.3</v>
      </c>
    </row>
    <row r="9" spans="1:14" s="5" customFormat="1" ht="24.95" customHeight="1">
      <c r="A9" s="7" t="s">
        <v>5</v>
      </c>
      <c r="B9" s="8" t="s">
        <v>24</v>
      </c>
      <c r="C9" s="9">
        <f>C10+C11+C12+C13</f>
        <v>6861300</v>
      </c>
      <c r="D9" s="9">
        <f>D10+D11+D12+D13</f>
        <v>12761600</v>
      </c>
      <c r="E9" s="9">
        <f>D9/C9*100</f>
        <v>185.99390786002652</v>
      </c>
      <c r="F9" s="9">
        <v>119.4</v>
      </c>
    </row>
    <row r="10" spans="1:14" s="5" customFormat="1" ht="24.95" customHeight="1">
      <c r="A10" s="13">
        <v>1</v>
      </c>
      <c r="B10" s="14" t="s">
        <v>17</v>
      </c>
      <c r="C10" s="9">
        <v>6390300</v>
      </c>
      <c r="D10" s="9">
        <f>[1]Sheet1!$D$9</f>
        <v>12088600</v>
      </c>
      <c r="E10" s="9">
        <f t="shared" ref="E10:E23" si="0">D10/C10*100</f>
        <v>189.17108742938515</v>
      </c>
      <c r="F10" s="9">
        <v>121</v>
      </c>
    </row>
    <row r="11" spans="1:14" s="5" customFormat="1" ht="24.95" customHeight="1">
      <c r="A11" s="13">
        <v>2</v>
      </c>
      <c r="B11" s="14" t="s">
        <v>25</v>
      </c>
      <c r="C11" s="9">
        <v>0</v>
      </c>
      <c r="D11" s="9">
        <v>0</v>
      </c>
      <c r="E11" s="9"/>
      <c r="F11" s="9"/>
    </row>
    <row r="12" spans="1:14" s="5" customFormat="1" ht="24.95" customHeight="1">
      <c r="A12" s="13">
        <v>3</v>
      </c>
      <c r="B12" s="14" t="s">
        <v>26</v>
      </c>
      <c r="C12" s="9">
        <v>460000</v>
      </c>
      <c r="D12" s="9">
        <f>[1]Sheet1!$D$29</f>
        <v>629000</v>
      </c>
      <c r="E12" s="9">
        <f t="shared" si="0"/>
        <v>136.7391304347826</v>
      </c>
      <c r="F12" s="9">
        <v>116.4</v>
      </c>
    </row>
    <row r="13" spans="1:14" s="5" customFormat="1" ht="24.95" customHeight="1">
      <c r="A13" s="13">
        <v>4</v>
      </c>
      <c r="B13" s="14" t="s">
        <v>18</v>
      </c>
      <c r="C13" s="9">
        <v>11000</v>
      </c>
      <c r="D13" s="9">
        <f>[1]Sheet1!$D$36</f>
        <v>44000</v>
      </c>
      <c r="E13" s="9">
        <f t="shared" si="0"/>
        <v>400</v>
      </c>
      <c r="F13" s="9">
        <v>25.8</v>
      </c>
    </row>
    <row r="14" spans="1:14" s="5" customFormat="1" ht="24.95" customHeight="1">
      <c r="A14" s="7" t="s">
        <v>6</v>
      </c>
      <c r="B14" s="8" t="s">
        <v>7</v>
      </c>
      <c r="C14" s="12">
        <v>150000</v>
      </c>
      <c r="D14" s="12">
        <v>150000</v>
      </c>
      <c r="E14" s="9">
        <f t="shared" si="0"/>
        <v>100</v>
      </c>
      <c r="F14" s="12">
        <v>0</v>
      </c>
    </row>
    <row r="15" spans="1:14" s="5" customFormat="1" ht="24.95" customHeight="1">
      <c r="A15" s="7" t="s">
        <v>4</v>
      </c>
      <c r="B15" s="25" t="s">
        <v>8</v>
      </c>
      <c r="C15" s="9">
        <f>C16+C22</f>
        <v>11918329</v>
      </c>
      <c r="D15" s="9">
        <f>D16+D22</f>
        <v>11744440</v>
      </c>
      <c r="E15" s="9">
        <f t="shared" si="0"/>
        <v>98.540995134468929</v>
      </c>
      <c r="F15" s="12">
        <v>106.5</v>
      </c>
    </row>
    <row r="16" spans="1:14" s="5" customFormat="1" ht="24.95" customHeight="1">
      <c r="A16" s="7" t="s">
        <v>5</v>
      </c>
      <c r="B16" s="8" t="s">
        <v>27</v>
      </c>
      <c r="C16" s="9">
        <f>C17+C18+C19+C20+C21</f>
        <v>9756724</v>
      </c>
      <c r="D16" s="9">
        <f>D17+D18+D19+D20+D21</f>
        <v>9415603</v>
      </c>
      <c r="E16" s="9">
        <f t="shared" si="0"/>
        <v>96.503734245224109</v>
      </c>
      <c r="F16" s="12">
        <v>104</v>
      </c>
    </row>
    <row r="17" spans="1:6" s="5" customFormat="1" ht="24.95" customHeight="1">
      <c r="A17" s="10">
        <v>1</v>
      </c>
      <c r="B17" s="11" t="s">
        <v>9</v>
      </c>
      <c r="C17" s="9">
        <v>2148720</v>
      </c>
      <c r="D17" s="9">
        <f>[2]Sheet1!$D$10</f>
        <v>1844383</v>
      </c>
      <c r="E17" s="9">
        <f t="shared" si="0"/>
        <v>85.836358390111329</v>
      </c>
      <c r="F17" s="12">
        <v>124</v>
      </c>
    </row>
    <row r="18" spans="1:6" s="5" customFormat="1" ht="24.95" customHeight="1">
      <c r="A18" s="10">
        <v>2</v>
      </c>
      <c r="B18" s="11" t="s">
        <v>10</v>
      </c>
      <c r="C18" s="12">
        <f>7376968+11000</f>
        <v>7387968</v>
      </c>
      <c r="D18" s="12">
        <f>[2]Sheet1!$D$14</f>
        <v>7559351</v>
      </c>
      <c r="E18" s="9">
        <f t="shared" si="0"/>
        <v>102.31975828807055</v>
      </c>
      <c r="F18" s="12">
        <v>100</v>
      </c>
    </row>
    <row r="19" spans="1:6" s="5" customFormat="1" ht="24.95" customHeight="1">
      <c r="A19" s="10">
        <v>3</v>
      </c>
      <c r="B19" s="11" t="s">
        <v>11</v>
      </c>
      <c r="C19" s="12">
        <v>10689</v>
      </c>
      <c r="D19" s="12">
        <f>C19</f>
        <v>10689</v>
      </c>
      <c r="E19" s="9">
        <f t="shared" si="0"/>
        <v>100</v>
      </c>
      <c r="F19" s="12">
        <v>163</v>
      </c>
    </row>
    <row r="20" spans="1:6" s="5" customFormat="1" ht="24.95" customHeight="1">
      <c r="A20" s="10">
        <v>4</v>
      </c>
      <c r="B20" s="11" t="s">
        <v>12</v>
      </c>
      <c r="C20" s="12">
        <v>1180</v>
      </c>
      <c r="D20" s="12">
        <f>C20</f>
        <v>1180</v>
      </c>
      <c r="E20" s="9">
        <f t="shared" si="0"/>
        <v>100</v>
      </c>
      <c r="F20" s="12">
        <v>0</v>
      </c>
    </row>
    <row r="21" spans="1:6" s="5" customFormat="1" ht="24.95" customHeight="1">
      <c r="A21" s="10">
        <v>5</v>
      </c>
      <c r="B21" s="11" t="s">
        <v>13</v>
      </c>
      <c r="C21" s="12">
        <v>208167</v>
      </c>
      <c r="D21" s="12">
        <v>0</v>
      </c>
      <c r="E21" s="9">
        <f t="shared" si="0"/>
        <v>0</v>
      </c>
      <c r="F21" s="12">
        <v>0</v>
      </c>
    </row>
    <row r="22" spans="1:6" s="5" customFormat="1" ht="24.95" customHeight="1">
      <c r="A22" s="7" t="s">
        <v>6</v>
      </c>
      <c r="B22" s="8" t="s">
        <v>28</v>
      </c>
      <c r="C22" s="9">
        <v>2161605</v>
      </c>
      <c r="D22" s="9">
        <f>[2]Sheet1!$D$29</f>
        <v>2328837</v>
      </c>
      <c r="E22" s="9">
        <f t="shared" si="0"/>
        <v>107.73647359253889</v>
      </c>
      <c r="F22" s="12">
        <v>109</v>
      </c>
    </row>
    <row r="23" spans="1:6" s="5" customFormat="1" ht="24.95" customHeight="1">
      <c r="A23" s="7" t="s">
        <v>14</v>
      </c>
      <c r="B23" s="25" t="s">
        <v>15</v>
      </c>
      <c r="C23" s="12">
        <v>403300</v>
      </c>
      <c r="D23" s="12">
        <v>164527</v>
      </c>
      <c r="E23" s="9">
        <f t="shared" si="0"/>
        <v>40.795189685097945</v>
      </c>
      <c r="F23" s="12">
        <v>0</v>
      </c>
    </row>
    <row r="24" spans="1:6" s="16" customFormat="1" ht="24.95" customHeight="1">
      <c r="A24" s="20" t="s">
        <v>16</v>
      </c>
      <c r="B24" s="26" t="s">
        <v>29</v>
      </c>
      <c r="C24" s="27">
        <v>15600</v>
      </c>
      <c r="D24" s="27">
        <f>C24</f>
        <v>15600</v>
      </c>
      <c r="E24" s="27">
        <v>0</v>
      </c>
      <c r="F24" s="27">
        <v>0</v>
      </c>
    </row>
    <row r="25" spans="1:6" ht="19.5" customHeight="1">
      <c r="A25" s="15"/>
      <c r="B25" s="15"/>
      <c r="C25" s="5"/>
      <c r="D25" s="5"/>
      <c r="E25" s="5"/>
      <c r="F25" s="5"/>
    </row>
    <row r="26" spans="1:6" ht="18.75">
      <c r="A26" s="5"/>
      <c r="B26" s="15"/>
      <c r="C26" s="5"/>
      <c r="D26" s="5"/>
      <c r="E26" s="5"/>
      <c r="F26" s="5"/>
    </row>
    <row r="27" spans="1:6" ht="11.25" customHeight="1">
      <c r="A27" s="5"/>
      <c r="B27" s="5"/>
      <c r="C27" s="5"/>
      <c r="D27" s="5"/>
      <c r="E27" s="5"/>
      <c r="F27" s="5"/>
    </row>
    <row r="28" spans="1:6" ht="18.75">
      <c r="A28" s="5"/>
      <c r="B28" s="5"/>
      <c r="C28" s="5"/>
      <c r="D28" s="5"/>
      <c r="E28" s="5"/>
      <c r="F28" s="5"/>
    </row>
    <row r="29" spans="1:6" ht="18.75">
      <c r="A29" s="5"/>
      <c r="B29" s="5"/>
      <c r="C29" s="5"/>
      <c r="D29" s="5"/>
      <c r="E29" s="5"/>
      <c r="F29" s="5"/>
    </row>
    <row r="30" spans="1:6" ht="18.75">
      <c r="A30" s="5"/>
      <c r="B30" s="5"/>
      <c r="C30" s="5"/>
      <c r="D30" s="5"/>
      <c r="E30" s="5"/>
      <c r="F30" s="5"/>
    </row>
    <row r="31" spans="1:6" ht="18.75">
      <c r="A31" s="5"/>
      <c r="B31" s="5"/>
      <c r="C31" s="5"/>
      <c r="D31" s="5"/>
      <c r="E31" s="5"/>
      <c r="F31" s="5"/>
    </row>
    <row r="32" spans="1:6" ht="18.75">
      <c r="A32" s="5"/>
      <c r="B32" s="5"/>
      <c r="C32" s="5"/>
      <c r="D32" s="5"/>
      <c r="E32" s="5"/>
      <c r="F32" s="5"/>
    </row>
    <row r="33" spans="1:6" ht="18.75">
      <c r="A33" s="5"/>
      <c r="B33" s="5"/>
      <c r="C33" s="5"/>
      <c r="D33" s="5"/>
      <c r="E33" s="5"/>
      <c r="F33" s="5"/>
    </row>
  </sheetData>
  <mergeCells count="9">
    <mergeCell ref="D1:F1"/>
    <mergeCell ref="A3:F3"/>
    <mergeCell ref="A5:A7"/>
    <mergeCell ref="B5:B7"/>
    <mergeCell ref="C5:C7"/>
    <mergeCell ref="D5:D7"/>
    <mergeCell ref="E5:F5"/>
    <mergeCell ref="E6:E7"/>
    <mergeCell ref="F6:F7"/>
  </mergeCells>
  <pageMargins left="0.7" right="0.7" top="0.31" bottom="0.2" header="0.3" footer="0.3"/>
  <pageSetup paperSize="9" scale="9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6151B-54DB-4FCF-8E67-AC919E6B7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06F428-C5C5-42A0-945C-82FC191F883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F69A1-DFB1-49A6-BCA5-D4062F3EC2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2023-01-16T07:20:46Z</cp:lastPrinted>
  <dcterms:created xsi:type="dcterms:W3CDTF">2018-08-22T07:49:45Z</dcterms:created>
  <dcterms:modified xsi:type="dcterms:W3CDTF">2023-01-16T08:03:04Z</dcterms:modified>
</cp:coreProperties>
</file>