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thuc hien\"/>
    </mc:Choice>
  </mc:AlternateContent>
  <bookViews>
    <workbookView xWindow="0" yWindow="0" windowWidth="20490" windowHeight="7755"/>
  </bookViews>
  <sheets>
    <sheet name="Sheet1" sheetId="1" r:id="rId1"/>
  </sheets>
  <definedNames>
    <definedName name="_xlnm.Print_Area" localSheetId="0">Sheet1!$A$1:$F$39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D32" i="1" l="1"/>
  <c r="D17" i="1"/>
  <c r="D10" i="1"/>
  <c r="E36" i="1" l="1"/>
  <c r="E39" i="1"/>
  <c r="E10" i="1"/>
  <c r="E11" i="1"/>
  <c r="E12" i="1"/>
  <c r="E13" i="1"/>
  <c r="E14" i="1"/>
  <c r="E15" i="1"/>
  <c r="E16" i="1"/>
  <c r="E17" i="1"/>
  <c r="E19" i="1"/>
  <c r="E20" i="1"/>
  <c r="E21" i="1"/>
  <c r="E22" i="1"/>
  <c r="E23" i="1"/>
  <c r="E24" i="1"/>
  <c r="E25" i="1"/>
  <c r="E26" i="1"/>
  <c r="E27" i="1"/>
  <c r="E30" i="1"/>
  <c r="E31" i="1"/>
  <c r="E32" i="1"/>
  <c r="E34" i="1"/>
  <c r="D9" i="1"/>
  <c r="E9" i="1" s="1"/>
  <c r="C9" i="1"/>
  <c r="C8" i="1" s="1"/>
  <c r="C29" i="1"/>
  <c r="D37" i="1"/>
  <c r="C37" i="1"/>
  <c r="E37" i="1" s="1"/>
  <c r="E8" i="1" l="1"/>
  <c r="E29" i="1"/>
  <c r="A31" i="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<sst xmlns="http://schemas.openxmlformats.org/spreadsheetml/2006/main" count="54" uniqueCount="49">
  <si>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</si>
  <si>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</si>
  <si>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</si>
  <si>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</si>
  <si>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</si>
  <si>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</si>
  <si>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</si>
  <si>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</si>
  <si>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</si>
  <si>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</si>
  <si>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</si>
  <si>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</si>
  <si>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</si>
  <si>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</si>
  <si>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</si>
  <si>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</si>
  <si>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</si>
  <si>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</si>
  <si>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</si>
  <si>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</si>
  <si>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</si>
  <si>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</si>
  <si>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</si>
  <si>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</si>
  <si>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</si>
  <si>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</si>
  <si>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</si>
  <si>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</si>
  <si>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</si>
  <si>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</si>
  <si>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</si>
  <si>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</si>
  <si>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</si>
  <si>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</si>
  <si>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</si>
  <si>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</si>
  <si>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</si>
  <si>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</si>
  <si>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</si>
  <si>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</si>
  <si>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</si>
  <si>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</si>
  <si>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</si>
  <si>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</si>
  <si>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</si>
  <si>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</si>
  <si>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THỪA THIÊN HUẾ</t>
  </si>
  <si>
    <t>ƯỚC THỰC HIỆN NĂM 2022</t>
  </si>
  <si>
    <t>ƯỚC THỰC HIỆN THU NGÂN SÁCH NHÀ NƯỚC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</si>
</sst>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0">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u/>
      <sz val="12"/>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6" fillId="0" borderId="0" applyFont="0" applyFill="0" applyBorder="0" applyAlignment="0" applyProtection="0"/>
    <xf numFmtId="164" fontId="16" fillId="0" borderId="0" applyFont="0" applyFill="0" applyBorder="0" applyAlignment="0" applyProtection="0"/>
    <xf numFmtId="165" fontId="15"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6" fillId="0" borderId="0"/>
    <xf numFmtId="0" fontId="1" fillId="0" borderId="0"/>
  </cellStyleXfs>
  <cellXfs count="61">
    <xf numFmtId="0" fontId="0" fillId="0" borderId="0" xfId="0"/>
    <xf numFmtId="0" fontId="10" fillId="0" borderId="0" xfId="4" applyFont="1" applyFill="1"/>
    <xf numFmtId="14" fontId="6" fillId="0" borderId="1" xfId="6" applyNumberFormat="1" applyFont="1" applyFill="1" applyBorder="1" applyAlignment="1">
      <alignment horizontal="center" vertical="center" wrapText="1"/>
    </xf>
    <xf numFmtId="0" fontId="4" fillId="0" borderId="0" xfId="0" applyFont="1" applyFill="1" applyAlignment="1"/>
    <xf numFmtId="0" fontId="3" fillId="0" borderId="0" xfId="0" applyFont="1" applyFill="1" applyAlignment="1">
      <alignment horizontal="centerContinuous"/>
    </xf>
    <xf numFmtId="0" fontId="3" fillId="0" borderId="0" xfId="0" applyFont="1" applyFill="1"/>
    <xf numFmtId="0" fontId="8" fillId="0" borderId="0" xfId="0" applyFont="1" applyFill="1" applyAlignment="1">
      <alignment horizontal="left"/>
    </xf>
    <xf numFmtId="0" fontId="10" fillId="0" borderId="0" xfId="0" applyFont="1" applyFill="1"/>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applyFont="1" applyFill="1" applyBorder="1"/>
    <xf numFmtId="0" fontId="8" fillId="0" borderId="0" xfId="0" applyFont="1" applyFill="1" applyAlignment="1">
      <alignment horizontal="centerContinuous"/>
    </xf>
    <xf numFmtId="0" fontId="12" fillId="0" borderId="0" xfId="0" applyFont="1" applyFill="1" applyAlignment="1">
      <alignment horizontal="centerContinuous"/>
    </xf>
    <xf numFmtId="0" fontId="7" fillId="0" borderId="0" xfId="0" applyFont="1" applyFill="1"/>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9" fillId="0" borderId="0" xfId="0" quotePrefix="1" applyFont="1" applyFill="1" applyAlignment="1">
      <alignment horizontal="left"/>
    </xf>
    <xf numFmtId="0" fontId="4" fillId="0" borderId="0" xfId="0" applyFont="1" applyFill="1" applyAlignment="1">
      <alignment horizontal="centerContinuous" wrapText="1"/>
    </xf>
    <xf numFmtId="0" fontId="17" fillId="0" borderId="0" xfId="0" applyFont="1" applyFill="1" applyBorder="1" applyAlignment="1">
      <alignment horizontal="right"/>
    </xf>
    <xf numFmtId="0" fontId="11" fillId="0" borderId="0" xfId="0" applyFont="1" applyFill="1" applyAlignment="1">
      <alignment vertical="center"/>
    </xf>
    <xf numFmtId="0" fontId="3" fillId="0" borderId="3" xfId="0" applyFont="1" applyFill="1" applyBorder="1" applyAlignment="1">
      <alignment horizontal="justify" wrapText="1"/>
    </xf>
    <xf numFmtId="0" fontId="4" fillId="0" borderId="7" xfId="0" applyFont="1" applyFill="1" applyBorder="1"/>
    <xf numFmtId="0" fontId="6" fillId="0" borderId="1" xfId="6" applyNumberFormat="1" applyFont="1" applyFill="1" applyBorder="1" applyAlignment="1">
      <alignment horizontal="center" vertical="center" wrapText="1"/>
    </xf>
    <xf numFmtId="0" fontId="9" fillId="0" borderId="11" xfId="0" applyFont="1" applyFill="1" applyBorder="1" applyAlignment="1">
      <alignment horizontal="left"/>
    </xf>
    <xf numFmtId="0" fontId="4" fillId="0" borderId="0" xfId="0" applyFont="1" applyFill="1" applyAlignment="1">
      <alignment horizontal="right"/>
    </xf>
    <xf numFmtId="0" fontId="5" fillId="0" borderId="0"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14" xfId="6" applyNumberFormat="1" applyFont="1" applyFill="1" applyBorder="1" applyAlignment="1">
      <alignment horizontal="center" vertical="center" wrapText="1"/>
    </xf>
    <xf numFmtId="0" fontId="6" fillId="0" borderId="1" xfId="6" applyNumberFormat="1" applyFont="1" applyFill="1" applyBorder="1" applyAlignment="1">
      <alignment horizontal="center" vertical="center" wrapText="1"/>
    </xf>
    <xf numFmtId="0" fontId="6" fillId="0" borderId="16" xfId="6" applyNumberFormat="1" applyFont="1" applyFill="1" applyBorder="1" applyAlignment="1">
      <alignment horizontal="center" vertical="center" wrapText="1"/>
    </xf>
    <xf numFmtId="0" fontId="6" fillId="0" borderId="17" xfId="6" applyNumberFormat="1" applyFont="1" applyFill="1" applyBorder="1" applyAlignment="1">
      <alignment horizontal="center" vertical="center" wrapText="1"/>
    </xf>
    <xf numFmtId="3" fontId="3" fillId="0" borderId="2" xfId="0" applyNumberFormat="1" applyFont="1" applyFill="1" applyBorder="1" applyAlignment="1">
      <alignment vertical="center"/>
    </xf>
    <xf numFmtId="3" fontId="3" fillId="0" borderId="3" xfId="0" applyNumberFormat="1"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vertical="center"/>
    </xf>
    <xf numFmtId="0" fontId="5" fillId="0" borderId="0" xfId="0" applyFont="1" applyFill="1" applyAlignment="1">
      <alignment horizontal="centerContinuous" vertical="center"/>
    </xf>
    <xf numFmtId="0" fontId="4" fillId="0" borderId="13" xfId="0"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NumberFormat="1" applyFont="1" applyFill="1" applyBorder="1" applyAlignment="1">
      <alignment horizontal="left" vertical="center" wrapText="1"/>
    </xf>
    <xf numFmtId="3" fontId="19" fillId="0" borderId="6" xfId="0" applyNumberFormat="1" applyFont="1" applyFill="1" applyBorder="1" applyAlignment="1">
      <alignment vertical="center"/>
    </xf>
    <xf numFmtId="3" fontId="19" fillId="0" borderId="4" xfId="0" applyNumberFormat="1" applyFont="1" applyFill="1" applyBorder="1" applyAlignment="1">
      <alignment vertical="center"/>
    </xf>
    <xf numFmtId="3" fontId="4"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4" fillId="0" borderId="3"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7"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3" xfId="0" applyNumberFormat="1" applyFont="1" applyFill="1" applyBorder="1" applyAlignment="1">
      <alignment vertical="center" wrapText="1"/>
    </xf>
    <xf numFmtId="0" fontId="3" fillId="0" borderId="7"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NumberFormat="1" applyFont="1" applyFill="1" applyBorder="1" applyAlignment="1">
      <alignment vertical="center" wrapText="1"/>
    </xf>
    <xf numFmtId="3" fontId="3" fillId="0" borderId="8" xfId="0" applyNumberFormat="1" applyFont="1" applyFill="1" applyBorder="1" applyAlignment="1">
      <alignment vertical="center"/>
    </xf>
    <xf numFmtId="3" fontId="3" fillId="0" borderId="10" xfId="0" applyNumberFormat="1" applyFont="1" applyFill="1" applyBorder="1" applyAlignment="1">
      <alignment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1" workbookViewId="0">
      <selection activeCell="B28" sqref="B28"/>
    </sheetView>
  </sheetViews>
  <sheetFormatPr defaultColWidth="12.85546875" defaultRowHeight="15.75"/>
  <cols>
    <col min="1" max="1" width="7.28515625" style="5" customWidth="1"/>
    <col min="2" max="2" width="79.28515625" style="5" customWidth="1"/>
    <col min="3" max="4" width="14.5703125" style="5" customWidth="1"/>
    <col min="5" max="6" width="12" style="5" customWidth="1"/>
    <col min="7" max="16384" width="12.85546875" style="5"/>
  </cols>
  <sheetData>
    <row r="1" spans="1:8" ht="21" customHeight="1">
      <c r="A1" s="3" t="s">
        <v>46</v>
      </c>
      <c r="B1" s="3"/>
      <c r="C1" s="3"/>
      <c r="D1" s="27" t="s">
        <v>37</v>
      </c>
      <c r="E1" s="27"/>
      <c r="F1" s="27"/>
    </row>
    <row r="2" spans="1:8" ht="18.75">
      <c r="A2" s="6"/>
      <c r="B2" s="6"/>
      <c r="C2" s="4"/>
      <c r="D2" s="4"/>
      <c r="E2" s="4"/>
      <c r="F2" s="4"/>
    </row>
    <row r="3" spans="1:8" ht="27" customHeight="1">
      <c r="A3" s="20" t="s">
        <v>48</v>
      </c>
      <c r="B3" s="13"/>
      <c r="C3" s="14"/>
      <c r="D3" s="14"/>
      <c r="E3" s="14"/>
      <c r="F3" s="14"/>
    </row>
    <row r="4" spans="1:8">
      <c r="A4" s="28"/>
      <c r="B4" s="28"/>
      <c r="C4" s="28"/>
      <c r="D4" s="28"/>
      <c r="E4" s="28"/>
      <c r="F4" s="28"/>
    </row>
    <row r="5" spans="1:8" ht="17.25" customHeight="1">
      <c r="A5" s="37"/>
      <c r="B5" s="37"/>
      <c r="C5" s="37"/>
      <c r="D5" s="38"/>
      <c r="E5" s="39"/>
      <c r="F5" s="21" t="s">
        <v>0</v>
      </c>
    </row>
    <row r="6" spans="1:8" s="15" customFormat="1" ht="34.9" customHeight="1">
      <c r="A6" s="40" t="s">
        <v>1</v>
      </c>
      <c r="B6" s="41" t="s">
        <v>2</v>
      </c>
      <c r="C6" s="29" t="s">
        <v>33</v>
      </c>
      <c r="D6" s="31" t="s">
        <v>47</v>
      </c>
      <c r="E6" s="33" t="s">
        <v>34</v>
      </c>
      <c r="F6" s="34"/>
    </row>
    <row r="7" spans="1:8" s="15" customFormat="1" ht="52.15" customHeight="1">
      <c r="A7" s="40"/>
      <c r="B7" s="40"/>
      <c r="C7" s="30"/>
      <c r="D7" s="32"/>
      <c r="E7" s="25" t="s">
        <v>33</v>
      </c>
      <c r="F7" s="2" t="s">
        <v>35</v>
      </c>
    </row>
    <row r="8" spans="1:8" s="22" customFormat="1" ht="21" customHeight="1">
      <c r="A8" s="42" t="s">
        <v>3</v>
      </c>
      <c r="B8" s="43" t="s">
        <v>38</v>
      </c>
      <c r="C8" s="44">
        <f>C9+C29</f>
        <v>6850300</v>
      </c>
      <c r="D8" s="44">
        <f>D9+D29+D36</f>
        <v>12761600</v>
      </c>
      <c r="E8" s="45">
        <f>D8/C8*100</f>
        <v>186.29257112827176</v>
      </c>
      <c r="F8" s="45">
        <v>112.38769256168378</v>
      </c>
    </row>
    <row r="9" spans="1:8" s="7" customFormat="1" ht="21" customHeight="1">
      <c r="A9" s="8" t="s">
        <v>5</v>
      </c>
      <c r="B9" s="9" t="s">
        <v>9</v>
      </c>
      <c r="C9" s="46">
        <f>C10+C11+C12+C13+C14+C15+C16+C17+C23+C24+C25+C26+C27</f>
        <v>6390300</v>
      </c>
      <c r="D9" s="46">
        <f>D10+D11+D12+D13+D14+D15+D16+D17+D23+D24+D25+D26+D27</f>
        <v>12088600</v>
      </c>
      <c r="E9" s="46">
        <f>D9/C9*100</f>
        <v>189.17108742938515</v>
      </c>
      <c r="F9" s="46">
        <v>113.51097089655669</v>
      </c>
    </row>
    <row r="10" spans="1:8" s="7" customFormat="1" ht="21" customHeight="1">
      <c r="A10" s="10">
        <v>1</v>
      </c>
      <c r="B10" s="11" t="s">
        <v>39</v>
      </c>
      <c r="C10" s="35">
        <v>349000</v>
      </c>
      <c r="D10" s="36">
        <f>H10+H11</f>
        <v>503100</v>
      </c>
      <c r="E10" s="46">
        <f t="shared" ref="E10:E37" si="0">D10/C10*100</f>
        <v>144.15472779369628</v>
      </c>
      <c r="F10" s="35">
        <v>111</v>
      </c>
      <c r="H10" s="7">
        <v>296000</v>
      </c>
    </row>
    <row r="11" spans="1:8" s="7" customFormat="1" ht="21" customHeight="1">
      <c r="A11" s="10">
        <f>+A10+1</f>
        <v>2</v>
      </c>
      <c r="B11" s="11" t="s">
        <v>10</v>
      </c>
      <c r="C11" s="35">
        <v>2106000</v>
      </c>
      <c r="D11" s="36">
        <v>3463000</v>
      </c>
      <c r="E11" s="46">
        <f t="shared" si="0"/>
        <v>164.43494776828109</v>
      </c>
      <c r="F11" s="35">
        <v>116.56604444252953</v>
      </c>
      <c r="H11" s="7">
        <v>207100</v>
      </c>
    </row>
    <row r="12" spans="1:8" s="7" customFormat="1" ht="21" customHeight="1">
      <c r="A12" s="10">
        <f>A11+1</f>
        <v>3</v>
      </c>
      <c r="B12" s="11" t="s">
        <v>11</v>
      </c>
      <c r="C12" s="35">
        <v>1000000</v>
      </c>
      <c r="D12" s="36">
        <v>1575000</v>
      </c>
      <c r="E12" s="46">
        <f t="shared" si="0"/>
        <v>157.5</v>
      </c>
      <c r="F12" s="35">
        <v>105.00182003154721</v>
      </c>
      <c r="H12" s="7">
        <v>3463000</v>
      </c>
    </row>
    <row r="13" spans="1:8" s="7" customFormat="1" ht="21" customHeight="1">
      <c r="A13" s="10">
        <f>A12+1</f>
        <v>4</v>
      </c>
      <c r="B13" s="11" t="s">
        <v>12</v>
      </c>
      <c r="C13" s="47">
        <v>290000</v>
      </c>
      <c r="D13" s="48">
        <v>589000</v>
      </c>
      <c r="E13" s="46">
        <f t="shared" si="0"/>
        <v>203.10344827586206</v>
      </c>
      <c r="F13" s="47">
        <v>130.75464745083934</v>
      </c>
    </row>
    <row r="14" spans="1:8" s="7" customFormat="1" ht="21" customHeight="1">
      <c r="A14" s="10">
        <f>A13+1</f>
        <v>5</v>
      </c>
      <c r="B14" s="11" t="s">
        <v>13</v>
      </c>
      <c r="C14" s="47">
        <v>630000</v>
      </c>
      <c r="D14" s="48">
        <v>402000</v>
      </c>
      <c r="E14" s="46">
        <f t="shared" si="0"/>
        <v>63.809523809523803</v>
      </c>
      <c r="F14" s="47">
        <v>60.591170871623589</v>
      </c>
    </row>
    <row r="15" spans="1:8" s="7" customFormat="1" ht="21" customHeight="1">
      <c r="A15" s="10">
        <f>A14+1</f>
        <v>6</v>
      </c>
      <c r="B15" s="11" t="s">
        <v>14</v>
      </c>
      <c r="C15" s="47">
        <v>260000</v>
      </c>
      <c r="D15" s="48">
        <v>401000</v>
      </c>
      <c r="E15" s="46">
        <f t="shared" si="0"/>
        <v>154.23076923076923</v>
      </c>
      <c r="F15" s="47">
        <v>104.52552216374016</v>
      </c>
    </row>
    <row r="16" spans="1:8" s="7" customFormat="1" ht="21" customHeight="1">
      <c r="A16" s="10">
        <f>A15+1</f>
        <v>7</v>
      </c>
      <c r="B16" s="11" t="s">
        <v>15</v>
      </c>
      <c r="C16" s="47">
        <v>139000</v>
      </c>
      <c r="D16" s="48">
        <v>169000</v>
      </c>
      <c r="E16" s="46">
        <f t="shared" si="0"/>
        <v>121.58273381294964</v>
      </c>
      <c r="F16" s="47">
        <v>104.52552216374016</v>
      </c>
    </row>
    <row r="17" spans="1:6" s="7" customFormat="1" ht="21" customHeight="1">
      <c r="A17" s="10">
        <v>8</v>
      </c>
      <c r="B17" s="11" t="s">
        <v>40</v>
      </c>
      <c r="C17" s="47">
        <v>1321000</v>
      </c>
      <c r="D17" s="48">
        <f>D19+D20+D21+D22</f>
        <v>4393500</v>
      </c>
      <c r="E17" s="46">
        <f t="shared" si="0"/>
        <v>332.58894776684326</v>
      </c>
      <c r="F17" s="47">
        <v>119</v>
      </c>
    </row>
    <row r="18" spans="1:6" s="7" customFormat="1" ht="21" customHeight="1">
      <c r="A18" s="16" t="s">
        <v>8</v>
      </c>
      <c r="B18" s="17" t="s">
        <v>16</v>
      </c>
      <c r="C18" s="46">
        <v>0</v>
      </c>
      <c r="D18" s="49">
        <v>0</v>
      </c>
      <c r="E18" s="46"/>
      <c r="F18" s="46"/>
    </row>
    <row r="19" spans="1:6" s="7" customFormat="1" ht="21" customHeight="1">
      <c r="A19" s="16" t="s">
        <v>8</v>
      </c>
      <c r="B19" s="17" t="s">
        <v>17</v>
      </c>
      <c r="C19" s="35">
        <v>14000</v>
      </c>
      <c r="D19" s="36">
        <v>26000</v>
      </c>
      <c r="E19" s="46">
        <f t="shared" si="0"/>
        <v>185.71428571428572</v>
      </c>
      <c r="F19" s="46">
        <v>174.69596183565142</v>
      </c>
    </row>
    <row r="20" spans="1:6" s="7" customFormat="1" ht="21" customHeight="1">
      <c r="A20" s="16" t="s">
        <v>8</v>
      </c>
      <c r="B20" s="17" t="s">
        <v>19</v>
      </c>
      <c r="C20" s="35">
        <v>1200000</v>
      </c>
      <c r="D20" s="36">
        <v>2886000</v>
      </c>
      <c r="E20" s="46">
        <f t="shared" si="0"/>
        <v>240.49999999999997</v>
      </c>
      <c r="F20" s="35">
        <v>82.244271184952993</v>
      </c>
    </row>
    <row r="21" spans="1:6" s="7" customFormat="1" ht="21" customHeight="1">
      <c r="A21" s="16" t="s">
        <v>8</v>
      </c>
      <c r="B21" s="17" t="s">
        <v>18</v>
      </c>
      <c r="C21" s="47">
        <v>105000</v>
      </c>
      <c r="D21" s="48">
        <v>1479000</v>
      </c>
      <c r="E21" s="46">
        <f t="shared" si="0"/>
        <v>1408.5714285714284</v>
      </c>
      <c r="F21" s="47">
        <v>1220.0252419015567</v>
      </c>
    </row>
    <row r="22" spans="1:6" s="7" customFormat="1" ht="21" customHeight="1">
      <c r="A22" s="16" t="s">
        <v>8</v>
      </c>
      <c r="B22" s="17" t="s">
        <v>20</v>
      </c>
      <c r="C22" s="47">
        <v>2000</v>
      </c>
      <c r="D22" s="48">
        <v>2500</v>
      </c>
      <c r="E22" s="46">
        <f t="shared" si="0"/>
        <v>125</v>
      </c>
      <c r="F22" s="47"/>
    </row>
    <row r="23" spans="1:6" s="7" customFormat="1" ht="21" customHeight="1">
      <c r="A23" s="10">
        <v>9</v>
      </c>
      <c r="B23" s="11" t="s">
        <v>22</v>
      </c>
      <c r="C23" s="35">
        <v>45000</v>
      </c>
      <c r="D23" s="36">
        <v>70000</v>
      </c>
      <c r="E23" s="46">
        <f t="shared" si="0"/>
        <v>155.55555555555557</v>
      </c>
      <c r="F23" s="35">
        <v>86.64974933465372</v>
      </c>
    </row>
    <row r="24" spans="1:6" s="7" customFormat="1" ht="32.25">
      <c r="A24" s="18">
        <f>A23+1</f>
        <v>10</v>
      </c>
      <c r="B24" s="23" t="s">
        <v>25</v>
      </c>
      <c r="C24" s="46">
        <v>20000</v>
      </c>
      <c r="D24" s="49">
        <v>112000</v>
      </c>
      <c r="E24" s="46">
        <f t="shared" si="0"/>
        <v>560</v>
      </c>
      <c r="F24" s="46">
        <v>0</v>
      </c>
    </row>
    <row r="25" spans="1:6" s="7" customFormat="1" ht="21" customHeight="1">
      <c r="A25" s="10">
        <v>11</v>
      </c>
      <c r="B25" s="11" t="s">
        <v>21</v>
      </c>
      <c r="C25" s="46">
        <v>70000</v>
      </c>
      <c r="D25" s="49">
        <v>78000</v>
      </c>
      <c r="E25" s="46">
        <f t="shared" si="0"/>
        <v>111.42857142857143</v>
      </c>
      <c r="F25" s="46">
        <v>152.33535540382471</v>
      </c>
    </row>
    <row r="26" spans="1:6" s="7" customFormat="1" ht="21.6" customHeight="1">
      <c r="A26" s="10">
        <f>A25+1</f>
        <v>12</v>
      </c>
      <c r="B26" s="11" t="s">
        <v>24</v>
      </c>
      <c r="C26" s="35">
        <v>22300</v>
      </c>
      <c r="D26" s="36">
        <v>26000</v>
      </c>
      <c r="E26" s="46">
        <f t="shared" si="0"/>
        <v>116.59192825112108</v>
      </c>
      <c r="F26" s="35">
        <v>101.68165819319515</v>
      </c>
    </row>
    <row r="27" spans="1:6" s="7" customFormat="1" ht="21.6" customHeight="1">
      <c r="A27" s="10">
        <f>A26+1</f>
        <v>13</v>
      </c>
      <c r="B27" s="11" t="s">
        <v>23</v>
      </c>
      <c r="C27" s="35">
        <v>138000</v>
      </c>
      <c r="D27" s="36">
        <v>307000</v>
      </c>
      <c r="E27" s="46">
        <f t="shared" si="0"/>
        <v>222.46376811594203</v>
      </c>
      <c r="F27" s="35">
        <v>162.387466015001</v>
      </c>
    </row>
    <row r="28" spans="1:6" s="7" customFormat="1" ht="21.6" customHeight="1">
      <c r="A28" s="8" t="s">
        <v>6</v>
      </c>
      <c r="B28" s="9" t="s">
        <v>36</v>
      </c>
      <c r="C28" s="35">
        <v>0</v>
      </c>
      <c r="D28" s="36">
        <v>0</v>
      </c>
      <c r="E28" s="46"/>
      <c r="F28" s="35"/>
    </row>
    <row r="29" spans="1:6" s="7" customFormat="1" ht="21.6" customHeight="1">
      <c r="A29" s="8" t="s">
        <v>7</v>
      </c>
      <c r="B29" s="9" t="s">
        <v>41</v>
      </c>
      <c r="C29" s="36">
        <f>C30+C31+C32+C33+C34+C35</f>
        <v>460000</v>
      </c>
      <c r="D29" s="36">
        <v>629000</v>
      </c>
      <c r="E29" s="46">
        <f t="shared" si="0"/>
        <v>136.7391304347826</v>
      </c>
      <c r="F29" s="35">
        <v>111.32743362831859</v>
      </c>
    </row>
    <row r="30" spans="1:6" s="7" customFormat="1" ht="21.6" customHeight="1">
      <c r="A30" s="10">
        <v>1</v>
      </c>
      <c r="B30" s="11" t="s">
        <v>26</v>
      </c>
      <c r="C30" s="35">
        <v>371160</v>
      </c>
      <c r="D30" s="36">
        <v>520000</v>
      </c>
      <c r="E30" s="46">
        <f t="shared" si="0"/>
        <v>140.10130401982971</v>
      </c>
      <c r="F30" s="35">
        <v>115.3</v>
      </c>
    </row>
    <row r="31" spans="1:6" s="7" customFormat="1" ht="21.6" customHeight="1">
      <c r="A31" s="10">
        <f>A30+1</f>
        <v>2</v>
      </c>
      <c r="B31" s="11" t="s">
        <v>27</v>
      </c>
      <c r="C31" s="35">
        <v>25000</v>
      </c>
      <c r="D31" s="36">
        <v>60000</v>
      </c>
      <c r="E31" s="46">
        <f t="shared" si="0"/>
        <v>240</v>
      </c>
      <c r="F31" s="35">
        <v>102</v>
      </c>
    </row>
    <row r="32" spans="1:6" s="7" customFormat="1" ht="21.6" customHeight="1">
      <c r="A32" s="10">
        <f>A31+1</f>
        <v>3</v>
      </c>
      <c r="B32" s="11" t="s">
        <v>28</v>
      </c>
      <c r="C32" s="35">
        <v>63640</v>
      </c>
      <c r="D32" s="36">
        <f>D29-D30-D31-D34-D35</f>
        <v>48473</v>
      </c>
      <c r="E32" s="46">
        <f t="shared" si="0"/>
        <v>76.167504714016346</v>
      </c>
      <c r="F32" s="35">
        <v>103</v>
      </c>
    </row>
    <row r="33" spans="1:6" s="7" customFormat="1" ht="21.6" customHeight="1">
      <c r="A33" s="10">
        <f>A32+1</f>
        <v>4</v>
      </c>
      <c r="B33" s="11" t="s">
        <v>29</v>
      </c>
      <c r="C33" s="35">
        <v>0</v>
      </c>
      <c r="D33" s="36">
        <v>0</v>
      </c>
      <c r="E33" s="46"/>
      <c r="F33" s="35">
        <v>0</v>
      </c>
    </row>
    <row r="34" spans="1:6" s="7" customFormat="1" ht="21.6" customHeight="1">
      <c r="A34" s="10">
        <v>5</v>
      </c>
      <c r="B34" s="11" t="s">
        <v>30</v>
      </c>
      <c r="C34" s="35">
        <v>200</v>
      </c>
      <c r="D34" s="36">
        <v>112</v>
      </c>
      <c r="E34" s="46">
        <f t="shared" si="0"/>
        <v>56.000000000000007</v>
      </c>
      <c r="F34" s="35">
        <v>104</v>
      </c>
    </row>
    <row r="35" spans="1:6" s="7" customFormat="1" ht="21.6" customHeight="1">
      <c r="A35" s="10">
        <v>6</v>
      </c>
      <c r="B35" s="12" t="s">
        <v>31</v>
      </c>
      <c r="C35" s="35">
        <v>0</v>
      </c>
      <c r="D35" s="36">
        <v>415</v>
      </c>
      <c r="E35" s="46"/>
      <c r="F35" s="35">
        <v>101</v>
      </c>
    </row>
    <row r="36" spans="1:6" s="7" customFormat="1" ht="21.6" customHeight="1">
      <c r="A36" s="8" t="s">
        <v>45</v>
      </c>
      <c r="B36" s="24" t="s">
        <v>32</v>
      </c>
      <c r="C36" s="35">
        <v>11000</v>
      </c>
      <c r="D36" s="36">
        <v>44000</v>
      </c>
      <c r="E36" s="46">
        <f t="shared" si="0"/>
        <v>400</v>
      </c>
      <c r="F36" s="35">
        <v>0</v>
      </c>
    </row>
    <row r="37" spans="1:6" s="7" customFormat="1" ht="21" customHeight="1">
      <c r="A37" s="50" t="s">
        <v>4</v>
      </c>
      <c r="B37" s="51" t="s">
        <v>42</v>
      </c>
      <c r="C37" s="52">
        <f>C39</f>
        <v>5959700</v>
      </c>
      <c r="D37" s="53">
        <f>D39</f>
        <v>11725600</v>
      </c>
      <c r="E37" s="46">
        <f t="shared" si="0"/>
        <v>196.74815846435223</v>
      </c>
      <c r="F37" s="35">
        <v>128</v>
      </c>
    </row>
    <row r="38" spans="1:6" s="7" customFormat="1" ht="21" customHeight="1">
      <c r="A38" s="18">
        <v>1</v>
      </c>
      <c r="B38" s="54" t="s">
        <v>43</v>
      </c>
      <c r="C38" s="55"/>
      <c r="D38" s="56"/>
      <c r="E38" s="46"/>
      <c r="F38" s="35"/>
    </row>
    <row r="39" spans="1:6" s="7" customFormat="1" ht="21" customHeight="1">
      <c r="A39" s="57">
        <v>2</v>
      </c>
      <c r="B39" s="58" t="s">
        <v>44</v>
      </c>
      <c r="C39" s="59">
        <v>5959700</v>
      </c>
      <c r="D39" s="60">
        <v>11725600</v>
      </c>
      <c r="E39" s="59">
        <f>D39/C39*100</f>
        <v>196.74815846435223</v>
      </c>
      <c r="F39" s="59">
        <v>128</v>
      </c>
    </row>
    <row r="40" spans="1:6" ht="15.95" customHeight="1">
      <c r="A40" s="26"/>
      <c r="B40" s="26"/>
      <c r="C40" s="26"/>
      <c r="D40" s="26"/>
      <c r="E40" s="26"/>
      <c r="F40" s="26"/>
    </row>
    <row r="41" spans="1:6" ht="22.5" customHeight="1">
      <c r="A41" s="7"/>
      <c r="B41" s="19"/>
      <c r="C41" s="7"/>
      <c r="D41" s="7"/>
      <c r="E41" s="7"/>
      <c r="F41" s="7"/>
    </row>
    <row r="42" spans="1:6" ht="18.75">
      <c r="A42" s="7"/>
      <c r="B42" s="19"/>
      <c r="C42" s="7"/>
      <c r="D42" s="7"/>
      <c r="E42" s="7"/>
      <c r="F42" s="7"/>
    </row>
    <row r="43" spans="1:6" ht="18.75">
      <c r="A43" s="1"/>
      <c r="B43" s="19"/>
      <c r="C43" s="7"/>
      <c r="D43" s="7"/>
      <c r="E43" s="7"/>
      <c r="F43" s="7"/>
    </row>
    <row r="44" spans="1:6" ht="18.75">
      <c r="A44" s="1"/>
      <c r="B44" s="19"/>
      <c r="C44" s="7"/>
      <c r="D44" s="7"/>
      <c r="E44" s="7"/>
      <c r="F44" s="7"/>
    </row>
  </sheetData>
  <mergeCells count="9">
    <mergeCell ref="A40:F40"/>
    <mergeCell ref="D1:F1"/>
    <mergeCell ref="A4:F4"/>
    <mergeCell ref="A5:C5"/>
    <mergeCell ref="A6:A7"/>
    <mergeCell ref="B6:B7"/>
    <mergeCell ref="C6:C7"/>
    <mergeCell ref="D6:D7"/>
    <mergeCell ref="E6:F6"/>
  </mergeCells>
  <pageMargins left="0.7" right="0.7" top="0.94"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30A6D7-0488-40F9-B77B-374E39E38BF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7D8F4B8-431D-405A-A3DA-9B0A09334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2023-01-16T07:21:50Z</cp:lastPrinted>
  <dcterms:created xsi:type="dcterms:W3CDTF">2018-08-22T07:49:45Z</dcterms:created>
  <dcterms:modified xsi:type="dcterms:W3CDTF">2023-01-16T07:22:47Z</dcterms:modified>
</cp:coreProperties>
</file>