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ÀI LIỆU QLNS NGA\NĂM 2022\cong khai NSNN\cong khai du toan trinh HDND\da xong\"/>
    </mc:Choice>
  </mc:AlternateContent>
  <bookViews>
    <workbookView xWindow="0" yWindow="0" windowWidth="20490" windowHeight="7455"/>
  </bookViews>
  <sheets>
    <sheet name="Sheet1" sheetId="1" r:id="rId1"/>
  </sheets>
  <definedNames>
    <definedName name="_xlnm.Print_Area" localSheetId="0">Sheet1!$A$1:$H$42</definedName>
    <definedName name="_xlnm.Print_Titles" localSheetId="0">Sheet1!$5:$7</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42" i="1" l="1"/>
  <c r="G11" i="1"/>
  <c r="G12" i="1"/>
  <c r="G13" i="1"/>
  <c r="G14" i="1"/>
  <c r="G15" i="1"/>
  <c r="G16" i="1"/>
  <c r="G17" i="1"/>
  <c r="G18" i="1"/>
  <c r="G19" i="1"/>
  <c r="G20" i="1"/>
  <c r="G21" i="1"/>
  <c r="G25" i="1"/>
  <c r="G26" i="1"/>
  <c r="G27" i="1"/>
  <c r="G28" i="1"/>
  <c r="G29" i="1"/>
  <c r="G30" i="1"/>
  <c r="G31" i="1"/>
  <c r="G32" i="1"/>
  <c r="G33" i="1"/>
  <c r="G35" i="1"/>
  <c r="G36" i="1"/>
  <c r="G37" i="1"/>
  <c r="G38" i="1"/>
  <c r="G40" i="1"/>
  <c r="G10" i="1"/>
  <c r="D31" i="1"/>
  <c r="H31" i="1" s="1"/>
  <c r="C8" i="1" l="1"/>
  <c r="F42" i="1"/>
  <c r="H42" i="1" s="1"/>
  <c r="F33" i="1"/>
  <c r="F9" i="1" s="1"/>
  <c r="F8" i="1" s="1"/>
  <c r="F32" i="1"/>
  <c r="D29" i="1"/>
  <c r="H29" i="1" s="1"/>
  <c r="D28" i="1"/>
  <c r="H28" i="1" s="1"/>
  <c r="D27" i="1"/>
  <c r="H27" i="1" s="1"/>
  <c r="D26" i="1"/>
  <c r="H26" i="1" s="1"/>
  <c r="D25" i="1"/>
  <c r="H25" i="1" s="1"/>
  <c r="D19" i="1"/>
  <c r="H19" i="1" s="1"/>
  <c r="D21" i="1"/>
  <c r="H21" i="1" s="1"/>
  <c r="E9" i="1"/>
  <c r="G9" i="1" s="1"/>
  <c r="D18" i="1"/>
  <c r="H18" i="1" s="1"/>
  <c r="D17" i="1"/>
  <c r="H17" i="1" s="1"/>
  <c r="D15" i="1"/>
  <c r="H15" i="1" s="1"/>
  <c r="D11" i="1"/>
  <c r="H11" i="1" s="1"/>
  <c r="D12" i="1"/>
  <c r="H12" i="1" s="1"/>
  <c r="D13" i="1"/>
  <c r="H13" i="1" s="1"/>
  <c r="D14" i="1"/>
  <c r="H14" i="1" s="1"/>
  <c r="D10" i="1"/>
  <c r="H10" i="1" s="1"/>
  <c r="D9" i="1" l="1"/>
  <c r="D8" i="1" s="1"/>
  <c r="H8" i="1" s="1"/>
  <c r="E8" i="1"/>
  <c r="G8" i="1" s="1"/>
  <c r="H9" i="1"/>
  <c r="A37" i="1"/>
  <c r="A38" i="1" s="1"/>
  <c r="A39" i="1" s="1"/>
  <c r="A11" i="1"/>
  <c r="A12" i="1" s="1"/>
  <c r="A13" i="1" s="1"/>
  <c r="A14" i="1" s="1"/>
  <c r="A15" i="1" s="1"/>
  <c r="A18" i="1" s="1"/>
  <c r="A19" i="1" s="1"/>
  <c r="A24" i="1" s="1"/>
  <c r="A25" i="1" s="1"/>
  <c r="A26" i="1" s="1"/>
  <c r="A27" i="1" s="1"/>
  <c r="A28" i="1" s="1"/>
</calcChain>
</file>

<file path=xl/sharedStrings.xml><?xml version="1.0" encoding="utf-8"?>
<sst xmlns="http://schemas.openxmlformats.org/spreadsheetml/2006/main" count="89" uniqueCount="51">
  <si>
    <t>(Dự toán trình Hội đồng nhân dân)</t>
  </si>
  <si>
    <t>STT</t>
  </si>
  <si>
    <t>NỘI DUNG</t>
  </si>
  <si>
    <t>I</t>
  </si>
  <si>
    <t>II</t>
  </si>
  <si>
    <t>III</t>
  </si>
  <si>
    <t>IV</t>
  </si>
  <si>
    <t>-</t>
  </si>
  <si>
    <t>Biểu số 35/CK-NSNN</t>
  </si>
  <si>
    <t>SO SÁNH (%)</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</si>
  <si>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</si>
  <si>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</si>
  <si>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</si>
  <si>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</si>
  <si>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</si>
  <si>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</si>
  <si>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</si>
  <si>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</si>
  <si>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</si>
  <si>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</si>
  <si>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</si>
  <si>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</si>
  <si>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</si>
  <si>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địa phương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</si>
  <si>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</si>
  <si>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</si>
  <si>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</si>
  <si>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</si>
  <si>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</si>
  <si>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</si>
  <si>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</si>
  <si>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</si>
  <si>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</si>
  <si>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</si>
  <si>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</si>
  <si>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</si>
  <si>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</si>
  <si>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</si>
  <si>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</si>
  <si>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</si>
  <si>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</si>
  <si>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</si>
  <si>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 khác</t>
  </si>
  <si>
    <t>Thu viện trợ</t>
  </si>
  <si>
    <t>TỔNG THU
NSNN</t>
  </si>
  <si>
    <t>Thuế bảo vệ môi trường thu từ hàng hóa nhập khẩu</t>
  </si>
  <si>
    <t>THU
NSĐP</t>
  </si>
  <si>
    <t>DỰ TOÁN THU NGÂN SÁCH NHÀ NƯỚC NĂM 2023</t>
  </si>
  <si>
    <t>DỰ TOÁN NĂM 2023</t>
  </si>
  <si>
    <t>ƯỚC THỰC HIỆN NĂM 2022</t>
  </si>
  <si>
    <t>UBND TỈNH THỪA THIÊN HUẾ</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</si>
</sst>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quot;$&quot;* #,##0.00_);_(&quot;$&quot;* \(#,##0.00\);_(&quot;$&quot;* &quot;-&quot;??_);_(@_)"/>
    <numFmt numFmtId="165" formatCode="#,###;\-#,###;&quot;&quot;;_(@_)"/>
  </numFmts>
  <fonts count="20">
    <font>
      <sz val="11"/>
      <color theme="1"/>
      <name val="Calibri"/>
      <family val="2"/>
      <scheme val="minor"/>
    </font>
    <font>
      <sz val="12"/>
      <name val=".VnArial Narrow"/>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sz val="14"/>
      <name val="Times New Roman"/>
      <family val="1"/>
    </font>
    <font>
      <b/>
      <sz val="11"/>
      <name val="Times New Roman"/>
      <family val="1"/>
    </font>
    <font>
      <sz val="12"/>
      <name val=".VnTime"/>
      <family val="2"/>
    </font>
    <font>
      <sz val="10"/>
      <name val="Arial"/>
      <family val="2"/>
      <charset val="163"/>
    </font>
    <font>
      <sz val="13"/>
      <name val=".VnTime"/>
      <family val="2"/>
    </font>
    <font>
      <sz val="11"/>
      <name val="Times New Roman"/>
      <family val="1"/>
      <charset val="163"/>
    </font>
    <font>
      <sz val="11"/>
      <name val="Times New Roman"/>
      <family val="1"/>
    </font>
    <font>
      <sz val="11"/>
      <color theme="1"/>
      <name val="Calibri"/>
      <family val="2"/>
      <charset val="163"/>
      <scheme val="minor"/>
    </font>
    <font>
      <sz val="14"/>
      <color rgb="FF000000"/>
      <name val="Times New Roman"/>
      <family val="1"/>
    </font>
    <font>
      <i/>
      <sz val="14"/>
      <color rgb="FF000000"/>
      <name val="Times New Roman"/>
      <family val="1"/>
    </font>
    <font>
      <b/>
      <sz val="14"/>
      <color rgb="FF000000"/>
      <name val="Times New Roman"/>
      <family val="1"/>
    </font>
    <font>
      <sz val="14"/>
      <color theme="1"/>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1">
    <xf numFmtId="0" fontId="0" fillId="0" borderId="0"/>
    <xf numFmtId="43" fontId="13" fillId="0" borderId="0" applyFont="0" applyFill="0" applyBorder="0" applyAlignment="0" applyProtection="0"/>
    <xf numFmtId="164" fontId="13" fillId="0" borderId="0" applyFont="0" applyFill="0" applyBorder="0" applyAlignment="0" applyProtection="0"/>
    <xf numFmtId="165" fontId="12" fillId="0" borderId="0" applyFont="0" applyFill="0" applyBorder="0" applyAlignment="0" applyProtection="0"/>
    <xf numFmtId="0" fontId="10" fillId="0" borderId="0"/>
    <xf numFmtId="0" fontId="11" fillId="0" borderId="0"/>
    <xf numFmtId="0" fontId="2" fillId="0" borderId="0"/>
    <xf numFmtId="0" fontId="15" fillId="0" borderId="0"/>
    <xf numFmtId="0" fontId="10" fillId="0" borderId="0"/>
    <xf numFmtId="0" fontId="13" fillId="0" borderId="0"/>
    <xf numFmtId="0" fontId="1" fillId="0" borderId="0"/>
  </cellStyleXfs>
  <cellXfs count="52">
    <xf numFmtId="0" fontId="0" fillId="0" borderId="0" xfId="0"/>
    <xf numFmtId="0" fontId="3" fillId="0" borderId="0" xfId="0" applyFont="1" applyFill="1" applyAlignment="1">
      <alignment horizontal="centerContinuous"/>
    </xf>
    <xf numFmtId="0" fontId="3" fillId="0" borderId="0" xfId="0" applyFont="1" applyFill="1" applyAlignment="1">
      <alignment horizontal="right"/>
    </xf>
    <xf numFmtId="0" fontId="3" fillId="0" borderId="0" xfId="0" applyFont="1" applyFill="1"/>
    <xf numFmtId="0" fontId="8"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0" fontId="3" fillId="0" borderId="2" xfId="0" quotePrefix="1" applyFont="1" applyFill="1" applyBorder="1" applyAlignment="1">
      <alignment horizontal="center"/>
    </xf>
    <xf numFmtId="0" fontId="6" fillId="0" borderId="4" xfId="0" applyFont="1" applyFill="1" applyBorder="1"/>
    <xf numFmtId="0" fontId="6" fillId="0" borderId="0" xfId="0" applyFont="1" applyFill="1"/>
    <xf numFmtId="0" fontId="4" fillId="0" borderId="5" xfId="0" applyFont="1" applyFill="1" applyBorder="1"/>
    <xf numFmtId="0" fontId="8" fillId="0" borderId="4" xfId="0" applyFont="1" applyFill="1" applyBorder="1"/>
    <xf numFmtId="3" fontId="8" fillId="0" borderId="2" xfId="0" applyNumberFormat="1" applyFont="1" applyFill="1" applyBorder="1"/>
    <xf numFmtId="0" fontId="5" fillId="0" borderId="2" xfId="0" quotePrefix="1" applyFont="1" applyFill="1" applyBorder="1" applyAlignment="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vertical="center" wrapText="1"/>
    </xf>
    <xf numFmtId="0" fontId="4" fillId="0" borderId="6" xfId="0" applyFont="1" applyFill="1" applyBorder="1" applyAlignment="1">
      <alignment horizontal="center"/>
    </xf>
    <xf numFmtId="0" fontId="4" fillId="0" borderId="6" xfId="0" applyFont="1" applyFill="1" applyBorder="1"/>
    <xf numFmtId="0" fontId="9" fillId="0" borderId="7" xfId="0" applyFont="1" applyFill="1" applyBorder="1" applyAlignment="1">
      <alignment horizontal="center" wrapText="1"/>
    </xf>
    <xf numFmtId="3" fontId="16" fillId="0" borderId="2" xfId="0" applyNumberFormat="1" applyFont="1" applyFill="1" applyBorder="1" applyAlignment="1">
      <alignment horizontal="right" vertical="center" wrapText="1"/>
    </xf>
    <xf numFmtId="3" fontId="17" fillId="0" borderId="2" xfId="0" applyNumberFormat="1" applyFont="1" applyFill="1" applyBorder="1" applyAlignment="1">
      <alignment horizontal="right" vertical="center" wrapText="1"/>
    </xf>
    <xf numFmtId="3" fontId="17" fillId="0" borderId="2" xfId="0" applyNumberFormat="1" applyFont="1" applyFill="1" applyBorder="1" applyAlignment="1">
      <alignment vertical="center" wrapText="1"/>
    </xf>
    <xf numFmtId="3" fontId="16" fillId="0" borderId="2" xfId="0" applyNumberFormat="1" applyFont="1" applyFill="1" applyBorder="1" applyAlignment="1">
      <alignment vertical="center" wrapText="1"/>
    </xf>
    <xf numFmtId="3" fontId="18" fillId="0" borderId="2" xfId="0" applyNumberFormat="1" applyFont="1" applyFill="1" applyBorder="1" applyAlignment="1">
      <alignment horizontal="right" vertical="center" wrapText="1"/>
    </xf>
    <xf numFmtId="3" fontId="18" fillId="0" borderId="6" xfId="0" applyNumberFormat="1" applyFont="1" applyFill="1" applyBorder="1" applyAlignment="1">
      <alignment vertical="center" wrapText="1"/>
    </xf>
    <xf numFmtId="0" fontId="9" fillId="0" borderId="13" xfId="0" applyFont="1" applyFill="1" applyBorder="1" applyAlignment="1">
      <alignment horizontal="center" wrapText="1"/>
    </xf>
    <xf numFmtId="3" fontId="18" fillId="0" borderId="1" xfId="0" applyNumberFormat="1" applyFont="1" applyFill="1" applyBorder="1" applyAlignment="1">
      <alignment vertical="center" wrapText="1"/>
    </xf>
    <xf numFmtId="3" fontId="7" fillId="0" borderId="1" xfId="0" applyNumberFormat="1" applyFont="1" applyFill="1" applyBorder="1"/>
    <xf numFmtId="3" fontId="7" fillId="0" borderId="2" xfId="0" applyNumberFormat="1" applyFont="1" applyFill="1" applyBorder="1"/>
    <xf numFmtId="3" fontId="19" fillId="0" borderId="2" xfId="0" applyNumberFormat="1" applyFont="1" applyFill="1" applyBorder="1" applyAlignment="1">
      <alignment vertical="center" wrapText="1"/>
    </xf>
    <xf numFmtId="3" fontId="3" fillId="0" borderId="2" xfId="0" applyNumberFormat="1" applyFont="1" applyFill="1" applyBorder="1"/>
    <xf numFmtId="3" fontId="7" fillId="0" borderId="6" xfId="0" applyNumberFormat="1" applyFont="1" applyFill="1" applyBorder="1"/>
    <xf numFmtId="0" fontId="5" fillId="0" borderId="0" xfId="0" applyNumberFormat="1" applyFont="1" applyFill="1" applyAlignment="1">
      <alignment horizontal="center" vertical="center" wrapText="1"/>
    </xf>
    <xf numFmtId="0" fontId="4" fillId="0" borderId="0" xfId="0" applyFont="1" applyFill="1" applyAlignment="1">
      <alignment horizontal="right"/>
    </xf>
    <xf numFmtId="0" fontId="9" fillId="0" borderId="8" xfId="0" applyFont="1" applyFill="1" applyBorder="1" applyAlignment="1">
      <alignment horizontal="center" vertical="center"/>
    </xf>
    <xf numFmtId="0" fontId="9" fillId="0" borderId="7" xfId="0" applyFont="1" applyFill="1" applyBorder="1" applyAlignment="1">
      <alignment horizontal="center" vertical="center"/>
    </xf>
    <xf numFmtId="0" fontId="14" fillId="0" borderId="7" xfId="0" quotePrefix="1" applyFont="1" applyFill="1" applyBorder="1" applyAlignment="1">
      <alignment horizontal="center" vertical="center"/>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9" xfId="0" applyFont="1" applyFill="1" applyBorder="1" applyAlignment="1">
      <alignment horizontal="center" vertical="center"/>
    </xf>
    <xf numFmtId="0" fontId="4" fillId="0" borderId="0" xfId="0" applyFont="1" applyFill="1" applyAlignment="1">
      <alignment horizontal="center"/>
    </xf>
    <xf numFmtId="0" fontId="4" fillId="0" borderId="0" xfId="0" applyFont="1" applyFill="1" applyAlignment="1">
      <alignment horizontal="left"/>
    </xf>
  </cellXfs>
  <cellStyles count="11">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2"/>
  <sheetViews>
    <sheetView tabSelected="1" workbookViewId="0">
      <selection activeCell="C14" sqref="C14"/>
    </sheetView>
  </sheetViews>
  <sheetFormatPr defaultColWidth="12.85546875" defaultRowHeight="15.75"/>
  <cols>
    <col min="1" max="1" width="6.28515625" style="3" customWidth="1"/>
    <col min="2" max="2" width="57.85546875" style="3" customWidth="1"/>
    <col min="3" max="3" width="14.7109375" style="3" customWidth="1"/>
    <col min="4" max="4" width="14.140625" style="3" customWidth="1"/>
    <col min="5" max="5" width="15" style="3" customWidth="1"/>
    <col min="6" max="6" width="14.28515625" style="3" customWidth="1"/>
    <col min="7" max="7" width="12.7109375" style="3" customWidth="1"/>
    <col min="8" max="8" width="13.28515625" style="3" customWidth="1"/>
    <col min="9" max="16384" width="12.85546875" style="3"/>
  </cols>
  <sheetData>
    <row r="1" spans="1:256" ht="21" customHeight="1">
      <c r="A1" s="51" t="s">
        <v>50</v>
      </c>
      <c r="B1" s="51"/>
      <c r="C1" s="1"/>
      <c r="D1" s="2"/>
      <c r="E1" s="1"/>
      <c r="F1" s="1"/>
      <c r="G1" s="38" t="s">
        <v>8</v>
      </c>
      <c r="H1" s="38"/>
    </row>
    <row r="2" spans="1:256" ht="21" customHeight="1">
      <c r="A2" s="50" t="s">
        <v>47</v>
      </c>
      <c r="B2" s="50"/>
      <c r="C2" s="50"/>
      <c r="D2" s="50"/>
      <c r="E2" s="50"/>
      <c r="F2" s="50"/>
      <c r="G2" s="50"/>
      <c r="H2" s="50"/>
    </row>
    <row r="3" spans="1:256" ht="21" customHeight="1">
      <c r="A3" s="37" t="s">
        <v>0</v>
      </c>
      <c r="B3" s="37"/>
      <c r="C3" s="37"/>
      <c r="D3" s="37"/>
      <c r="E3" s="37"/>
      <c r="F3" s="37"/>
      <c r="G3" s="37"/>
      <c r="H3" s="37"/>
      <c r="I3" s="37"/>
      <c r="J3" s="37"/>
      <c r="K3" s="37"/>
      <c r="L3" s="37"/>
      <c r="M3" s="37"/>
      <c r="N3" s="37"/>
      <c r="O3" s="37"/>
      <c r="P3" s="37"/>
      <c r="Q3" s="37"/>
      <c r="R3" s="37"/>
      <c r="S3" s="37"/>
      <c r="T3" s="37"/>
      <c r="U3" s="37"/>
      <c r="V3" s="37"/>
      <c r="W3" s="37"/>
      <c r="X3" s="37"/>
      <c r="Y3" s="37" t="s">
        <v>0</v>
      </c>
      <c r="Z3" s="37"/>
      <c r="AA3" s="37"/>
      <c r="AB3" s="37"/>
      <c r="AC3" s="37"/>
      <c r="AD3" s="37"/>
      <c r="AE3" s="37"/>
      <c r="AF3" s="37"/>
      <c r="AG3" s="37" t="s">
        <v>0</v>
      </c>
      <c r="AH3" s="37"/>
      <c r="AI3" s="37"/>
      <c r="AJ3" s="37"/>
      <c r="AK3" s="37"/>
      <c r="AL3" s="37"/>
      <c r="AM3" s="37"/>
      <c r="AN3" s="37"/>
      <c r="AO3" s="37" t="s">
        <v>0</v>
      </c>
      <c r="AP3" s="37"/>
      <c r="AQ3" s="37"/>
      <c r="AR3" s="37"/>
      <c r="AS3" s="37"/>
      <c r="AT3" s="37"/>
      <c r="AU3" s="37"/>
      <c r="AV3" s="37"/>
      <c r="AW3" s="37" t="s">
        <v>0</v>
      </c>
      <c r="AX3" s="37"/>
      <c r="AY3" s="37"/>
      <c r="AZ3" s="37"/>
      <c r="BA3" s="37"/>
      <c r="BB3" s="37"/>
      <c r="BC3" s="37"/>
      <c r="BD3" s="37"/>
      <c r="BE3" s="37" t="s">
        <v>0</v>
      </c>
      <c r="BF3" s="37"/>
      <c r="BG3" s="37"/>
      <c r="BH3" s="37"/>
      <c r="BI3" s="37"/>
      <c r="BJ3" s="37"/>
      <c r="BK3" s="37"/>
      <c r="BL3" s="37"/>
      <c r="BM3" s="37" t="s">
        <v>0</v>
      </c>
      <c r="BN3" s="37"/>
      <c r="BO3" s="37"/>
      <c r="BP3" s="37"/>
      <c r="BQ3" s="37"/>
      <c r="BR3" s="37"/>
      <c r="BS3" s="37"/>
      <c r="BT3" s="37"/>
      <c r="BU3" s="37" t="s">
        <v>0</v>
      </c>
      <c r="BV3" s="37"/>
      <c r="BW3" s="37"/>
      <c r="BX3" s="37"/>
      <c r="BY3" s="37"/>
      <c r="BZ3" s="37"/>
      <c r="CA3" s="37"/>
      <c r="CB3" s="37"/>
      <c r="CC3" s="37" t="s">
        <v>0</v>
      </c>
      <c r="CD3" s="37"/>
      <c r="CE3" s="37"/>
      <c r="CF3" s="37"/>
      <c r="CG3" s="37"/>
      <c r="CH3" s="37"/>
      <c r="CI3" s="37"/>
      <c r="CJ3" s="37"/>
      <c r="CK3" s="37" t="s">
        <v>0</v>
      </c>
      <c r="CL3" s="37"/>
      <c r="CM3" s="37"/>
      <c r="CN3" s="37"/>
      <c r="CO3" s="37"/>
      <c r="CP3" s="37"/>
      <c r="CQ3" s="37"/>
      <c r="CR3" s="37"/>
      <c r="CS3" s="37" t="s">
        <v>0</v>
      </c>
      <c r="CT3" s="37"/>
      <c r="CU3" s="37"/>
      <c r="CV3" s="37"/>
      <c r="CW3" s="37"/>
      <c r="CX3" s="37"/>
      <c r="CY3" s="37"/>
      <c r="CZ3" s="37"/>
      <c r="DA3" s="37" t="s">
        <v>0</v>
      </c>
      <c r="DB3" s="37"/>
      <c r="DC3" s="37"/>
      <c r="DD3" s="37"/>
      <c r="DE3" s="37"/>
      <c r="DF3" s="37"/>
      <c r="DG3" s="37"/>
      <c r="DH3" s="37"/>
      <c r="DI3" s="37" t="s">
        <v>0</v>
      </c>
      <c r="DJ3" s="37"/>
      <c r="DK3" s="37"/>
      <c r="DL3" s="37"/>
      <c r="DM3" s="37"/>
      <c r="DN3" s="37"/>
      <c r="DO3" s="37"/>
      <c r="DP3" s="37"/>
      <c r="DQ3" s="37" t="s">
        <v>0</v>
      </c>
      <c r="DR3" s="37"/>
      <c r="DS3" s="37"/>
      <c r="DT3" s="37"/>
      <c r="DU3" s="37"/>
      <c r="DV3" s="37"/>
      <c r="DW3" s="37"/>
      <c r="DX3" s="37"/>
      <c r="DY3" s="37" t="s">
        <v>0</v>
      </c>
      <c r="DZ3" s="37"/>
      <c r="EA3" s="37"/>
      <c r="EB3" s="37"/>
      <c r="EC3" s="37"/>
      <c r="ED3" s="37"/>
      <c r="EE3" s="37"/>
      <c r="EF3" s="37"/>
      <c r="EG3" s="37" t="s">
        <v>0</v>
      </c>
      <c r="EH3" s="37"/>
      <c r="EI3" s="37"/>
      <c r="EJ3" s="37"/>
      <c r="EK3" s="37"/>
      <c r="EL3" s="37"/>
      <c r="EM3" s="37"/>
      <c r="EN3" s="37"/>
      <c r="EO3" s="37" t="s">
        <v>0</v>
      </c>
      <c r="EP3" s="37"/>
      <c r="EQ3" s="37"/>
      <c r="ER3" s="37"/>
      <c r="ES3" s="37"/>
      <c r="ET3" s="37"/>
      <c r="EU3" s="37"/>
      <c r="EV3" s="37"/>
      <c r="EW3" s="37" t="s">
        <v>0</v>
      </c>
      <c r="EX3" s="37"/>
      <c r="EY3" s="37"/>
      <c r="EZ3" s="37"/>
      <c r="FA3" s="37"/>
      <c r="FB3" s="37"/>
      <c r="FC3" s="37"/>
      <c r="FD3" s="37"/>
      <c r="FE3" s="37" t="s">
        <v>0</v>
      </c>
      <c r="FF3" s="37"/>
      <c r="FG3" s="37"/>
      <c r="FH3" s="37"/>
      <c r="FI3" s="37"/>
      <c r="FJ3" s="37"/>
      <c r="FK3" s="37"/>
      <c r="FL3" s="37"/>
      <c r="FM3" s="37" t="s">
        <v>0</v>
      </c>
      <c r="FN3" s="37"/>
      <c r="FO3" s="37"/>
      <c r="FP3" s="37"/>
      <c r="FQ3" s="37"/>
      <c r="FR3" s="37"/>
      <c r="FS3" s="37"/>
      <c r="FT3" s="37"/>
      <c r="FU3" s="37" t="s">
        <v>0</v>
      </c>
      <c r="FV3" s="37"/>
      <c r="FW3" s="37"/>
      <c r="FX3" s="37"/>
      <c r="FY3" s="37"/>
      <c r="FZ3" s="37"/>
      <c r="GA3" s="37"/>
      <c r="GB3" s="37"/>
      <c r="GC3" s="37" t="s">
        <v>0</v>
      </c>
      <c r="GD3" s="37"/>
      <c r="GE3" s="37"/>
      <c r="GF3" s="37"/>
      <c r="GG3" s="37"/>
      <c r="GH3" s="37"/>
      <c r="GI3" s="37"/>
      <c r="GJ3" s="37"/>
      <c r="GK3" s="37" t="s">
        <v>0</v>
      </c>
      <c r="GL3" s="37"/>
      <c r="GM3" s="37"/>
      <c r="GN3" s="37"/>
      <c r="GO3" s="37"/>
      <c r="GP3" s="37"/>
      <c r="GQ3" s="37"/>
      <c r="GR3" s="37"/>
      <c r="GS3" s="37" t="s">
        <v>0</v>
      </c>
      <c r="GT3" s="37"/>
      <c r="GU3" s="37"/>
      <c r="GV3" s="37"/>
      <c r="GW3" s="37"/>
      <c r="GX3" s="37"/>
      <c r="GY3" s="37"/>
      <c r="GZ3" s="37"/>
      <c r="HA3" s="37" t="s">
        <v>0</v>
      </c>
      <c r="HB3" s="37"/>
      <c r="HC3" s="37"/>
      <c r="HD3" s="37"/>
      <c r="HE3" s="37"/>
      <c r="HF3" s="37"/>
      <c r="HG3" s="37"/>
      <c r="HH3" s="37"/>
      <c r="HI3" s="37" t="s">
        <v>0</v>
      </c>
      <c r="HJ3" s="37"/>
      <c r="HK3" s="37"/>
      <c r="HL3" s="37"/>
      <c r="HM3" s="37"/>
      <c r="HN3" s="37"/>
      <c r="HO3" s="37"/>
      <c r="HP3" s="37"/>
      <c r="HQ3" s="37" t="s">
        <v>0</v>
      </c>
      <c r="HR3" s="37"/>
      <c r="HS3" s="37"/>
      <c r="HT3" s="37"/>
      <c r="HU3" s="37"/>
      <c r="HV3" s="37"/>
      <c r="HW3" s="37"/>
      <c r="HX3" s="37"/>
      <c r="HY3" s="37" t="s">
        <v>0</v>
      </c>
      <c r="HZ3" s="37"/>
      <c r="IA3" s="37"/>
      <c r="IB3" s="37"/>
      <c r="IC3" s="37"/>
      <c r="ID3" s="37"/>
      <c r="IE3" s="37"/>
      <c r="IF3" s="37"/>
      <c r="IG3" s="37" t="s">
        <v>0</v>
      </c>
      <c r="IH3" s="37"/>
      <c r="II3" s="37"/>
      <c r="IJ3" s="37"/>
      <c r="IK3" s="37"/>
      <c r="IL3" s="37"/>
      <c r="IM3" s="37"/>
      <c r="IN3" s="37"/>
      <c r="IO3" s="37" t="s">
        <v>0</v>
      </c>
      <c r="IP3" s="37"/>
      <c r="IQ3" s="37"/>
      <c r="IR3" s="37"/>
      <c r="IS3" s="37"/>
      <c r="IT3" s="37"/>
      <c r="IU3" s="37"/>
      <c r="IV3" s="37"/>
    </row>
    <row r="4" spans="1:256" ht="15.75" customHeight="1">
      <c r="A4" s="37"/>
      <c r="B4" s="37"/>
      <c r="C4" s="37"/>
      <c r="D4" s="37"/>
      <c r="E4" s="37"/>
      <c r="F4" s="37"/>
      <c r="G4" s="37"/>
      <c r="H4" s="37"/>
    </row>
    <row r="5" spans="1:256" s="12" customFormat="1" ht="16.5">
      <c r="A5" s="39" t="s">
        <v>1</v>
      </c>
      <c r="B5" s="39" t="s">
        <v>2</v>
      </c>
      <c r="C5" s="42" t="s">
        <v>49</v>
      </c>
      <c r="D5" s="43"/>
      <c r="E5" s="42" t="s">
        <v>48</v>
      </c>
      <c r="F5" s="46"/>
      <c r="G5" s="49" t="s">
        <v>9</v>
      </c>
      <c r="H5" s="43"/>
      <c r="I5" s="11"/>
    </row>
    <row r="6" spans="1:256" s="12" customFormat="1" ht="16.5">
      <c r="A6" s="40"/>
      <c r="B6" s="41"/>
      <c r="C6" s="44"/>
      <c r="D6" s="45"/>
      <c r="E6" s="47"/>
      <c r="F6" s="48"/>
      <c r="G6" s="44"/>
      <c r="H6" s="45"/>
      <c r="I6" s="11"/>
    </row>
    <row r="7" spans="1:256" s="12" customFormat="1" ht="29.25">
      <c r="A7" s="40"/>
      <c r="B7" s="41"/>
      <c r="C7" s="30" t="s">
        <v>44</v>
      </c>
      <c r="D7" s="30" t="s">
        <v>46</v>
      </c>
      <c r="E7" s="30" t="s">
        <v>44</v>
      </c>
      <c r="F7" s="30" t="s">
        <v>46</v>
      </c>
      <c r="G7" s="23" t="s">
        <v>44</v>
      </c>
      <c r="H7" s="23" t="s">
        <v>46</v>
      </c>
      <c r="I7" s="11"/>
    </row>
    <row r="8" spans="1:256" s="4" customFormat="1" ht="18.75">
      <c r="A8" s="5"/>
      <c r="B8" s="13" t="s">
        <v>10</v>
      </c>
      <c r="C8" s="31">
        <f t="shared" ref="C8" si="0">C9+C35+C42</f>
        <v>12781000</v>
      </c>
      <c r="D8" s="31">
        <f>D9+D35+D42</f>
        <v>11684000</v>
      </c>
      <c r="E8" s="31">
        <f>E9+E35+E42</f>
        <v>9926000</v>
      </c>
      <c r="F8" s="31">
        <f>F9+F35+F42</f>
        <v>8977600</v>
      </c>
      <c r="G8" s="32">
        <f>E8/C8*100</f>
        <v>77.662154760973323</v>
      </c>
      <c r="H8" s="32">
        <f>F8/D8*100</f>
        <v>76.836699760356041</v>
      </c>
      <c r="I8" s="14"/>
    </row>
    <row r="9" spans="1:256" s="4" customFormat="1" ht="18.75">
      <c r="A9" s="8" t="s">
        <v>3</v>
      </c>
      <c r="B9" s="9" t="s">
        <v>11</v>
      </c>
      <c r="C9" s="15">
        <v>12167000</v>
      </c>
      <c r="D9" s="27">
        <f>D10+D11+D12+D13+D14+D15+D18+D19+D26+D27+D25+D28+D29+D30+D31+D32+D33</f>
        <v>11650000</v>
      </c>
      <c r="E9" s="27">
        <f>E10+E11+E12+E13+E14+E15+E18+E19+E26+E27+E25+E28+E29+E30+E31+E32+E33</f>
        <v>9360000</v>
      </c>
      <c r="F9" s="27">
        <f>F10+F11+F12+F13+F14+F15+F18+F19+F26+F27+F25+F28+F29+F30+F31+F32+F33</f>
        <v>8966600</v>
      </c>
      <c r="G9" s="15">
        <f>E9/C9*100</f>
        <v>76.929399194542611</v>
      </c>
      <c r="H9" s="15">
        <f>F9/D9*100</f>
        <v>76.966523605150215</v>
      </c>
      <c r="I9" s="14"/>
    </row>
    <row r="10" spans="1:256" s="4" customFormat="1" ht="18.75">
      <c r="A10" s="8">
        <v>1</v>
      </c>
      <c r="B10" s="9" t="s">
        <v>12</v>
      </c>
      <c r="C10" s="15">
        <v>220000</v>
      </c>
      <c r="D10" s="15">
        <f>C10</f>
        <v>220000</v>
      </c>
      <c r="E10" s="24">
        <v>260000</v>
      </c>
      <c r="F10" s="34">
        <v>260000</v>
      </c>
      <c r="G10" s="15">
        <f>E10/C10*100</f>
        <v>118.18181818181819</v>
      </c>
      <c r="H10" s="15">
        <f t="shared" ref="H10:H42" si="1">F10/D10*100</f>
        <v>118.18181818181819</v>
      </c>
      <c r="I10" s="14"/>
    </row>
    <row r="11" spans="1:256" s="4" customFormat="1" ht="18.75">
      <c r="A11" s="8">
        <f>A10+1</f>
        <v>2</v>
      </c>
      <c r="B11" s="9" t="s">
        <v>13</v>
      </c>
      <c r="C11" s="15">
        <v>200000</v>
      </c>
      <c r="D11" s="15">
        <f t="shared" ref="D11:D14" si="2">C11</f>
        <v>200000</v>
      </c>
      <c r="E11" s="24">
        <v>200000</v>
      </c>
      <c r="F11" s="34">
        <v>200000</v>
      </c>
      <c r="G11" s="15">
        <f t="shared" ref="G11:G42" si="3">E11/C11*100</f>
        <v>100</v>
      </c>
      <c r="H11" s="15">
        <f t="shared" si="1"/>
        <v>100</v>
      </c>
      <c r="I11" s="14"/>
    </row>
    <row r="12" spans="1:256" s="4" customFormat="1" ht="18.75">
      <c r="A12" s="8">
        <f>A11+1</f>
        <v>3</v>
      </c>
      <c r="B12" s="9" t="s">
        <v>14</v>
      </c>
      <c r="C12" s="15">
        <v>3400000</v>
      </c>
      <c r="D12" s="15">
        <f t="shared" si="2"/>
        <v>3400000</v>
      </c>
      <c r="E12" s="24">
        <v>3100000</v>
      </c>
      <c r="F12" s="34">
        <v>3100000</v>
      </c>
      <c r="G12" s="15">
        <f t="shared" si="3"/>
        <v>91.17647058823529</v>
      </c>
      <c r="H12" s="15">
        <f t="shared" si="1"/>
        <v>91.17647058823529</v>
      </c>
      <c r="I12" s="14"/>
    </row>
    <row r="13" spans="1:256" s="4" customFormat="1" ht="18.75">
      <c r="A13" s="8">
        <f>A12+1</f>
        <v>4</v>
      </c>
      <c r="B13" s="9" t="s">
        <v>15</v>
      </c>
      <c r="C13" s="15">
        <v>1550000</v>
      </c>
      <c r="D13" s="15">
        <f t="shared" si="2"/>
        <v>1550000</v>
      </c>
      <c r="E13" s="24">
        <v>1550000</v>
      </c>
      <c r="F13" s="34">
        <v>1550000</v>
      </c>
      <c r="G13" s="15">
        <f t="shared" si="3"/>
        <v>100</v>
      </c>
      <c r="H13" s="15">
        <f t="shared" si="1"/>
        <v>100</v>
      </c>
      <c r="I13" s="14"/>
    </row>
    <row r="14" spans="1:256" s="4" customFormat="1" ht="18.75">
      <c r="A14" s="8">
        <f>A13+1</f>
        <v>5</v>
      </c>
      <c r="B14" s="9" t="s">
        <v>16</v>
      </c>
      <c r="C14" s="15">
        <v>570000</v>
      </c>
      <c r="D14" s="15">
        <f t="shared" si="2"/>
        <v>570000</v>
      </c>
      <c r="E14" s="24">
        <v>460000</v>
      </c>
      <c r="F14" s="34">
        <v>460000</v>
      </c>
      <c r="G14" s="15">
        <f t="shared" si="3"/>
        <v>80.701754385964904</v>
      </c>
      <c r="H14" s="15">
        <f t="shared" si="1"/>
        <v>80.701754385964904</v>
      </c>
      <c r="I14" s="14"/>
    </row>
    <row r="15" spans="1:256" s="4" customFormat="1" ht="18.75">
      <c r="A15" s="8">
        <f>A14+1</f>
        <v>6</v>
      </c>
      <c r="B15" s="9" t="s">
        <v>17</v>
      </c>
      <c r="C15" s="15">
        <v>400000</v>
      </c>
      <c r="D15" s="15">
        <f>C17</f>
        <v>180000</v>
      </c>
      <c r="E15" s="24">
        <v>640000</v>
      </c>
      <c r="F15" s="34">
        <v>384000</v>
      </c>
      <c r="G15" s="15">
        <f t="shared" si="3"/>
        <v>160</v>
      </c>
      <c r="H15" s="15">
        <f t="shared" si="1"/>
        <v>213.33333333333334</v>
      </c>
      <c r="I15" s="14"/>
    </row>
    <row r="16" spans="1:256" s="4" customFormat="1" ht="18.75">
      <c r="A16" s="16" t="s">
        <v>7</v>
      </c>
      <c r="B16" s="17" t="s">
        <v>18</v>
      </c>
      <c r="C16" s="15">
        <v>220000</v>
      </c>
      <c r="D16" s="15">
        <v>0</v>
      </c>
      <c r="E16" s="25">
        <v>384000</v>
      </c>
      <c r="F16" s="15"/>
      <c r="G16" s="15">
        <f t="shared" si="3"/>
        <v>174.54545454545453</v>
      </c>
      <c r="H16" s="15"/>
      <c r="I16" s="14"/>
    </row>
    <row r="17" spans="1:9" s="4" customFormat="1" ht="18.75">
      <c r="A17" s="16" t="s">
        <v>7</v>
      </c>
      <c r="B17" s="17" t="s">
        <v>19</v>
      </c>
      <c r="C17" s="15">
        <v>180000</v>
      </c>
      <c r="D17" s="15">
        <f>C17</f>
        <v>180000</v>
      </c>
      <c r="E17" s="26">
        <v>256000</v>
      </c>
      <c r="F17" s="15"/>
      <c r="G17" s="15">
        <f t="shared" si="3"/>
        <v>142.22222222222223</v>
      </c>
      <c r="H17" s="15">
        <f t="shared" si="1"/>
        <v>0</v>
      </c>
      <c r="I17" s="14"/>
    </row>
    <row r="18" spans="1:9" s="4" customFormat="1" ht="18.75">
      <c r="A18" s="8">
        <f>A15+1</f>
        <v>7</v>
      </c>
      <c r="B18" s="9" t="s">
        <v>20</v>
      </c>
      <c r="C18" s="15">
        <v>360000</v>
      </c>
      <c r="D18" s="15">
        <f>C18</f>
        <v>360000</v>
      </c>
      <c r="E18" s="24">
        <v>350000</v>
      </c>
      <c r="F18" s="15">
        <v>350000</v>
      </c>
      <c r="G18" s="15">
        <f t="shared" si="3"/>
        <v>97.222222222222214</v>
      </c>
      <c r="H18" s="15">
        <f t="shared" si="1"/>
        <v>97.222222222222214</v>
      </c>
      <c r="I18" s="14"/>
    </row>
    <row r="19" spans="1:9" s="4" customFormat="1" ht="18.75">
      <c r="A19" s="8">
        <f>A18+1</f>
        <v>8</v>
      </c>
      <c r="B19" s="9" t="s">
        <v>21</v>
      </c>
      <c r="C19" s="15">
        <v>150000</v>
      </c>
      <c r="D19" s="15">
        <f>D21</f>
        <v>100000</v>
      </c>
      <c r="E19" s="27">
        <v>265000</v>
      </c>
      <c r="F19" s="15">
        <v>225000</v>
      </c>
      <c r="G19" s="15">
        <f t="shared" si="3"/>
        <v>176.66666666666666</v>
      </c>
      <c r="H19" s="15">
        <f t="shared" si="1"/>
        <v>225</v>
      </c>
      <c r="I19" s="14"/>
    </row>
    <row r="20" spans="1:9" s="4" customFormat="1" ht="18.75">
      <c r="A20" s="10" t="s">
        <v>7</v>
      </c>
      <c r="B20" s="18" t="s">
        <v>22</v>
      </c>
      <c r="C20" s="15">
        <v>50000</v>
      </c>
      <c r="D20" s="15">
        <v>0</v>
      </c>
      <c r="E20" s="25">
        <v>40000</v>
      </c>
      <c r="F20" s="15">
        <v>0</v>
      </c>
      <c r="G20" s="15">
        <f t="shared" si="3"/>
        <v>80</v>
      </c>
      <c r="H20" s="15"/>
      <c r="I20" s="14"/>
    </row>
    <row r="21" spans="1:9" s="4" customFormat="1" ht="18.75">
      <c r="A21" s="10" t="s">
        <v>7</v>
      </c>
      <c r="B21" s="18" t="s">
        <v>23</v>
      </c>
      <c r="C21" s="15">
        <v>100000</v>
      </c>
      <c r="D21" s="15">
        <f>C21</f>
        <v>100000</v>
      </c>
      <c r="E21" s="25">
        <v>225000</v>
      </c>
      <c r="F21" s="15">
        <v>225000</v>
      </c>
      <c r="G21" s="15">
        <f t="shared" si="3"/>
        <v>225</v>
      </c>
      <c r="H21" s="15">
        <f t="shared" si="1"/>
        <v>225</v>
      </c>
      <c r="I21" s="14"/>
    </row>
    <row r="22" spans="1:9" s="4" customFormat="1" ht="18.75">
      <c r="A22" s="10" t="s">
        <v>7</v>
      </c>
      <c r="B22" s="18" t="s">
        <v>24</v>
      </c>
      <c r="C22" s="15">
        <v>0</v>
      </c>
      <c r="D22" s="15">
        <v>0</v>
      </c>
      <c r="E22" s="15">
        <v>0</v>
      </c>
      <c r="F22" s="15">
        <v>0</v>
      </c>
      <c r="G22" s="15">
        <v>0</v>
      </c>
      <c r="H22" s="15">
        <v>0</v>
      </c>
      <c r="I22" s="14"/>
    </row>
    <row r="23" spans="1:9" s="4" customFormat="1" ht="18.75">
      <c r="A23" s="10" t="s">
        <v>7</v>
      </c>
      <c r="B23" s="18" t="s">
        <v>25</v>
      </c>
      <c r="C23" s="15">
        <v>0</v>
      </c>
      <c r="D23" s="15">
        <v>0</v>
      </c>
      <c r="E23" s="15">
        <v>0</v>
      </c>
      <c r="F23" s="15">
        <v>0</v>
      </c>
      <c r="G23" s="15">
        <v>0</v>
      </c>
      <c r="H23" s="15">
        <v>0</v>
      </c>
      <c r="I23" s="14"/>
    </row>
    <row r="24" spans="1:9" s="4" customFormat="1" ht="18.75">
      <c r="A24" s="8">
        <f>A19+1</f>
        <v>9</v>
      </c>
      <c r="B24" s="9" t="s">
        <v>26</v>
      </c>
      <c r="C24" s="15">
        <v>0</v>
      </c>
      <c r="D24" s="15">
        <v>0</v>
      </c>
      <c r="E24" s="15">
        <v>0</v>
      </c>
      <c r="F24" s="15">
        <v>0</v>
      </c>
      <c r="G24" s="15">
        <v>0</v>
      </c>
      <c r="H24" s="15">
        <v>0</v>
      </c>
      <c r="I24" s="14"/>
    </row>
    <row r="25" spans="1:9" s="4" customFormat="1" ht="18.75">
      <c r="A25" s="8">
        <f>A24+1</f>
        <v>10</v>
      </c>
      <c r="B25" s="9" t="s">
        <v>27</v>
      </c>
      <c r="C25" s="15">
        <v>23000</v>
      </c>
      <c r="D25" s="15">
        <f>C25</f>
        <v>23000</v>
      </c>
      <c r="E25" s="24">
        <v>16000</v>
      </c>
      <c r="F25" s="15">
        <v>16000</v>
      </c>
      <c r="G25" s="15">
        <f t="shared" si="3"/>
        <v>69.565217391304344</v>
      </c>
      <c r="H25" s="15">
        <f t="shared" si="1"/>
        <v>69.565217391304344</v>
      </c>
      <c r="I25" s="14"/>
    </row>
    <row r="26" spans="1:9" s="4" customFormat="1" ht="18.75">
      <c r="A26" s="8">
        <f>A25+1</f>
        <v>11</v>
      </c>
      <c r="B26" s="9" t="s">
        <v>28</v>
      </c>
      <c r="C26" s="15">
        <v>1460000</v>
      </c>
      <c r="D26" s="15">
        <f>C26</f>
        <v>1460000</v>
      </c>
      <c r="E26" s="24">
        <v>120000</v>
      </c>
      <c r="F26" s="15">
        <v>120000</v>
      </c>
      <c r="G26" s="15">
        <f t="shared" si="3"/>
        <v>8.2191780821917799</v>
      </c>
      <c r="H26" s="15">
        <f t="shared" si="1"/>
        <v>8.2191780821917799</v>
      </c>
      <c r="I26" s="14"/>
    </row>
    <row r="27" spans="1:9" s="4" customFormat="1" ht="18.75">
      <c r="A27" s="8">
        <f>A26+1</f>
        <v>12</v>
      </c>
      <c r="B27" s="9" t="s">
        <v>29</v>
      </c>
      <c r="C27" s="15">
        <v>3350000</v>
      </c>
      <c r="D27" s="15">
        <f>C27</f>
        <v>3350000</v>
      </c>
      <c r="E27" s="24">
        <v>2000000</v>
      </c>
      <c r="F27" s="15">
        <v>2000000</v>
      </c>
      <c r="G27" s="15">
        <f t="shared" si="3"/>
        <v>59.701492537313428</v>
      </c>
      <c r="H27" s="15">
        <f t="shared" si="1"/>
        <v>59.701492537313428</v>
      </c>
      <c r="I27" s="14"/>
    </row>
    <row r="28" spans="1:9" s="4" customFormat="1" ht="18.75">
      <c r="A28" s="8">
        <f>A27+1</f>
        <v>13</v>
      </c>
      <c r="B28" s="9" t="s">
        <v>30</v>
      </c>
      <c r="C28" s="15">
        <v>2000</v>
      </c>
      <c r="D28" s="15">
        <f>C28</f>
        <v>2000</v>
      </c>
      <c r="E28" s="24">
        <v>2000</v>
      </c>
      <c r="F28" s="15">
        <v>2000</v>
      </c>
      <c r="G28" s="15">
        <f t="shared" si="3"/>
        <v>100</v>
      </c>
      <c r="H28" s="15">
        <f t="shared" si="1"/>
        <v>100</v>
      </c>
      <c r="I28" s="14"/>
    </row>
    <row r="29" spans="1:9" s="4" customFormat="1" ht="18.75">
      <c r="A29" s="8">
        <v>14</v>
      </c>
      <c r="B29" s="9" t="s">
        <v>31</v>
      </c>
      <c r="C29" s="15">
        <v>115000</v>
      </c>
      <c r="D29" s="15">
        <f>C29</f>
        <v>115000</v>
      </c>
      <c r="E29" s="24">
        <v>110000</v>
      </c>
      <c r="F29" s="15">
        <v>110000</v>
      </c>
      <c r="G29" s="15">
        <f t="shared" si="3"/>
        <v>95.652173913043484</v>
      </c>
      <c r="H29" s="15">
        <f t="shared" si="1"/>
        <v>95.652173913043484</v>
      </c>
      <c r="I29" s="14"/>
    </row>
    <row r="30" spans="1:9" s="4" customFormat="1" ht="18.75">
      <c r="A30" s="8">
        <v>15</v>
      </c>
      <c r="B30" s="9" t="s">
        <v>32</v>
      </c>
      <c r="C30" s="15">
        <v>70000</v>
      </c>
      <c r="D30" s="15"/>
      <c r="E30" s="24">
        <v>50000</v>
      </c>
      <c r="F30" s="34">
        <v>20600</v>
      </c>
      <c r="G30" s="15">
        <f t="shared" si="3"/>
        <v>71.428571428571431</v>
      </c>
      <c r="H30" s="15"/>
      <c r="I30" s="14"/>
    </row>
    <row r="31" spans="1:9" s="4" customFormat="1" ht="18.75">
      <c r="A31" s="8">
        <v>16</v>
      </c>
      <c r="B31" s="9" t="s">
        <v>33</v>
      </c>
      <c r="C31" s="35">
        <v>215000</v>
      </c>
      <c r="D31" s="15">
        <f>C31-95000</f>
        <v>120000</v>
      </c>
      <c r="E31" s="24">
        <v>160000</v>
      </c>
      <c r="F31" s="15">
        <v>92000</v>
      </c>
      <c r="G31" s="15">
        <f t="shared" si="3"/>
        <v>74.418604651162795</v>
      </c>
      <c r="H31" s="15">
        <f t="shared" si="1"/>
        <v>76.666666666666671</v>
      </c>
      <c r="I31" s="14"/>
    </row>
    <row r="32" spans="1:9" s="4" customFormat="1" ht="18.75">
      <c r="A32" s="8">
        <v>17</v>
      </c>
      <c r="B32" s="9" t="s">
        <v>34</v>
      </c>
      <c r="C32" s="35">
        <v>22000</v>
      </c>
      <c r="D32" s="15">
        <v>0</v>
      </c>
      <c r="E32" s="24">
        <v>22000</v>
      </c>
      <c r="F32" s="15">
        <f>E32</f>
        <v>22000</v>
      </c>
      <c r="G32" s="15">
        <f t="shared" si="3"/>
        <v>100</v>
      </c>
      <c r="H32" s="15"/>
      <c r="I32" s="14"/>
    </row>
    <row r="33" spans="1:9" s="4" customFormat="1" ht="47.25">
      <c r="A33" s="19">
        <v>18</v>
      </c>
      <c r="B33" s="20" t="s">
        <v>35</v>
      </c>
      <c r="C33" s="35">
        <v>60000</v>
      </c>
      <c r="D33" s="15">
        <v>0</v>
      </c>
      <c r="E33" s="24">
        <v>55000</v>
      </c>
      <c r="F33" s="15">
        <f>E33</f>
        <v>55000</v>
      </c>
      <c r="G33" s="15">
        <f t="shared" si="3"/>
        <v>91.666666666666657</v>
      </c>
      <c r="H33" s="15"/>
      <c r="I33" s="14"/>
    </row>
    <row r="34" spans="1:9" s="4" customFormat="1" ht="18.75">
      <c r="A34" s="6" t="s">
        <v>4</v>
      </c>
      <c r="B34" s="7" t="s">
        <v>36</v>
      </c>
      <c r="C34" s="33">
        <v>0</v>
      </c>
      <c r="D34" s="33">
        <v>0</v>
      </c>
      <c r="E34" s="28"/>
      <c r="F34" s="33"/>
      <c r="G34" s="33"/>
      <c r="H34" s="33"/>
      <c r="I34" s="14"/>
    </row>
    <row r="35" spans="1:9" s="4" customFormat="1" ht="18.75">
      <c r="A35" s="6" t="s">
        <v>5</v>
      </c>
      <c r="B35" s="7" t="s">
        <v>37</v>
      </c>
      <c r="C35" s="33">
        <v>580000</v>
      </c>
      <c r="D35" s="33">
        <v>0</v>
      </c>
      <c r="E35" s="28">
        <v>555000</v>
      </c>
      <c r="F35" s="33">
        <v>0</v>
      </c>
      <c r="G35" s="33">
        <f t="shared" si="3"/>
        <v>95.689655172413794</v>
      </c>
      <c r="H35" s="33">
        <v>0</v>
      </c>
      <c r="I35" s="14"/>
    </row>
    <row r="36" spans="1:9" s="4" customFormat="1" ht="18.75">
      <c r="A36" s="8">
        <v>1</v>
      </c>
      <c r="B36" s="9" t="s">
        <v>38</v>
      </c>
      <c r="C36" s="15">
        <v>479747.82608695654</v>
      </c>
      <c r="D36" s="15">
        <v>0</v>
      </c>
      <c r="E36" s="27">
        <v>479000</v>
      </c>
      <c r="F36" s="15">
        <v>0</v>
      </c>
      <c r="G36" s="15">
        <f t="shared" si="3"/>
        <v>99.844121005600755</v>
      </c>
      <c r="H36" s="15"/>
      <c r="I36" s="14"/>
    </row>
    <row r="37" spans="1:9" s="4" customFormat="1" ht="18.75">
      <c r="A37" s="8">
        <f>A36+1</f>
        <v>2</v>
      </c>
      <c r="B37" s="9" t="s">
        <v>39</v>
      </c>
      <c r="C37" s="15">
        <v>60000</v>
      </c>
      <c r="D37" s="15">
        <v>0</v>
      </c>
      <c r="E37" s="24">
        <v>63000</v>
      </c>
      <c r="F37" s="15">
        <v>0</v>
      </c>
      <c r="G37" s="15">
        <f t="shared" si="3"/>
        <v>105</v>
      </c>
      <c r="H37" s="15"/>
      <c r="I37" s="14"/>
    </row>
    <row r="38" spans="1:9" s="4" customFormat="1" ht="18.75">
      <c r="A38" s="8">
        <f>A37+1</f>
        <v>3</v>
      </c>
      <c r="B38" s="9" t="s">
        <v>40</v>
      </c>
      <c r="C38" s="15">
        <v>40000</v>
      </c>
      <c r="D38" s="15">
        <v>0</v>
      </c>
      <c r="E38" s="24">
        <v>13000</v>
      </c>
      <c r="F38" s="15">
        <v>0</v>
      </c>
      <c r="G38" s="15">
        <f t="shared" si="3"/>
        <v>32.5</v>
      </c>
      <c r="H38" s="15"/>
      <c r="I38" s="14"/>
    </row>
    <row r="39" spans="1:9" s="4" customFormat="1" ht="18.75">
      <c r="A39" s="8">
        <f>A38+1</f>
        <v>4</v>
      </c>
      <c r="B39" s="9" t="s">
        <v>41</v>
      </c>
      <c r="C39" s="15">
        <v>0</v>
      </c>
      <c r="D39" s="15">
        <v>0</v>
      </c>
      <c r="E39" s="24">
        <v>200</v>
      </c>
      <c r="F39" s="15">
        <v>0</v>
      </c>
      <c r="G39" s="15"/>
      <c r="H39" s="15"/>
      <c r="I39" s="14"/>
    </row>
    <row r="40" spans="1:9" s="4" customFormat="1" ht="18.75">
      <c r="A40" s="8">
        <v>5</v>
      </c>
      <c r="B40" s="9" t="s">
        <v>45</v>
      </c>
      <c r="C40" s="15">
        <v>252.17391304347828</v>
      </c>
      <c r="D40" s="15">
        <v>0</v>
      </c>
      <c r="E40" s="24">
        <v>0</v>
      </c>
      <c r="F40" s="15">
        <v>0</v>
      </c>
      <c r="G40" s="15">
        <f t="shared" si="3"/>
        <v>0</v>
      </c>
      <c r="H40" s="15"/>
      <c r="I40" s="14"/>
    </row>
    <row r="41" spans="1:9" s="4" customFormat="1" ht="18.75">
      <c r="A41" s="8">
        <v>6</v>
      </c>
      <c r="B41" s="9" t="s">
        <v>42</v>
      </c>
      <c r="C41" s="15">
        <v>0</v>
      </c>
      <c r="D41" s="15">
        <v>0</v>
      </c>
      <c r="E41" s="24">
        <v>0</v>
      </c>
      <c r="F41" s="15">
        <v>0</v>
      </c>
      <c r="G41" s="15"/>
      <c r="H41" s="15"/>
      <c r="I41" s="14"/>
    </row>
    <row r="42" spans="1:9" s="4" customFormat="1" ht="18.600000000000001" customHeight="1">
      <c r="A42" s="21" t="s">
        <v>6</v>
      </c>
      <c r="B42" s="22" t="s">
        <v>43</v>
      </c>
      <c r="C42" s="36">
        <v>34000</v>
      </c>
      <c r="D42" s="36">
        <v>34000</v>
      </c>
      <c r="E42" s="29">
        <v>11000</v>
      </c>
      <c r="F42" s="36">
        <f>E42</f>
        <v>11000</v>
      </c>
      <c r="G42" s="36">
        <f t="shared" si="3"/>
        <v>32.352941176470587</v>
      </c>
      <c r="H42" s="36">
        <f t="shared" si="1"/>
        <v>32.352941176470587</v>
      </c>
      <c r="I42" s="14"/>
    </row>
  </sheetData>
  <mergeCells count="41">
    <mergeCell ref="EW3:FD3"/>
    <mergeCell ref="BM3:BT3"/>
    <mergeCell ref="BU3:CB3"/>
    <mergeCell ref="IO3:IV3"/>
    <mergeCell ref="FE3:FL3"/>
    <mergeCell ref="FM3:FT3"/>
    <mergeCell ref="FU3:GB3"/>
    <mergeCell ref="GC3:GJ3"/>
    <mergeCell ref="GK3:GR3"/>
    <mergeCell ref="GS3:GZ3"/>
    <mergeCell ref="HA3:HH3"/>
    <mergeCell ref="HI3:HP3"/>
    <mergeCell ref="HQ3:HX3"/>
    <mergeCell ref="HY3:IF3"/>
    <mergeCell ref="IG3:IN3"/>
    <mergeCell ref="DQ3:DX3"/>
    <mergeCell ref="DY3:EF3"/>
    <mergeCell ref="EG3:EN3"/>
    <mergeCell ref="EO3:EV3"/>
    <mergeCell ref="BE3:BL3"/>
    <mergeCell ref="CC3:CJ3"/>
    <mergeCell ref="CK3:CR3"/>
    <mergeCell ref="CS3:CZ3"/>
    <mergeCell ref="DA3:DH3"/>
    <mergeCell ref="DI3:DP3"/>
    <mergeCell ref="I3:P3"/>
    <mergeCell ref="G1:H1"/>
    <mergeCell ref="A4:H4"/>
    <mergeCell ref="A5:A7"/>
    <mergeCell ref="B5:B7"/>
    <mergeCell ref="C5:D6"/>
    <mergeCell ref="E5:F6"/>
    <mergeCell ref="G5:H6"/>
    <mergeCell ref="A3:H3"/>
    <mergeCell ref="A2:H2"/>
    <mergeCell ref="A1:B1"/>
    <mergeCell ref="Q3:X3"/>
    <mergeCell ref="Y3:AF3"/>
    <mergeCell ref="AG3:AN3"/>
    <mergeCell ref="AO3:AV3"/>
    <mergeCell ref="AW3:BD3"/>
  </mergeCells>
  <pageMargins left="0.5" right="0.28000000000000003" top="0.75" bottom="0.75" header="0.3" footer="0.3"/>
  <pageSetup paperSize="9" scale="90"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543531-1B4A-4207-8386-FA5675961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06BB30C-4494-413A-AE75-30BD91B1F5CD}">
  <ds:schemaRefs>
    <ds:schemaRef ds:uri="http://schemas.microsoft.com/sharepoint/v3/contenttype/forms"/>
  </ds:schemaRefs>
</ds:datastoreItem>
</file>

<file path=customXml/itemProps3.xml><?xml version="1.0" encoding="utf-8"?>
<ds:datastoreItem xmlns:ds="http://schemas.openxmlformats.org/officeDocument/2006/customXml" ds:itemID="{FC1E3DCA-913F-471B-97B2-85309CD7A9F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NGAN SACH</cp:lastModifiedBy>
  <cp:lastPrinted>2023-01-15T09:14:06Z</cp:lastPrinted>
  <dcterms:created xsi:type="dcterms:W3CDTF">2018-08-22T07:49:45Z</dcterms:created>
  <dcterms:modified xsi:type="dcterms:W3CDTF">2023-01-15T09:51:06Z</dcterms:modified>
</cp:coreProperties>
</file>