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TÀI LIỆU QLNS NGA\NĂM 2022\cong khai NSNN\cong khai du toan trinh HDND\da xong\"/>
    </mc:Choice>
  </mc:AlternateContent>
  <bookViews>
    <workbookView xWindow="0" yWindow="0" windowWidth="20490" windowHeight="7455"/>
  </bookViews>
  <sheets>
    <sheet name="Sheet1" sheetId="1" r:id="rId1"/>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8" i="1" l="1"/>
  <c r="C8" i="1" s="1"/>
  <c r="C11" i="1" l="1"/>
  <c r="C10" i="1"/>
  <c r="E11" i="1"/>
  <c r="D11" i="1"/>
  <c r="C13" i="1" l="1"/>
  <c r="D9" i="1" l="1"/>
  <c r="E9" i="1"/>
  <c r="C27" i="1"/>
  <c r="C26" i="1"/>
  <c r="C25" i="1"/>
  <c r="C9" i="1" s="1"/>
  <c r="C24" i="1"/>
  <c r="C23" i="1"/>
  <c r="C22" i="1"/>
  <c r="C20" i="1"/>
  <c r="C19" i="1"/>
  <c r="C18" i="1"/>
  <c r="C17" i="1"/>
  <c r="C16" i="1"/>
  <c r="C15" i="1"/>
  <c r="C14" i="1"/>
  <c r="C12" i="1"/>
  <c r="C30" i="1"/>
  <c r="C29" i="1"/>
  <c r="C28" i="1" s="1"/>
  <c r="D28" i="1"/>
  <c r="A23" i="1" l="1"/>
</calcChain>
</file>

<file path=xl/sharedStrings.xml><?xml version="1.0" encoding="utf-8"?>
<sst xmlns="http://schemas.openxmlformats.org/spreadsheetml/2006/main" count="51" uniqueCount="44">
  <si>
    <t>(Dự toán trình Hội đồng nhân dân)</t>
  </si>
  <si>
    <t>Đơn vị: Triệu đồng</t>
  </si>
  <si>
    <t>NỘI DUNG</t>
  </si>
  <si>
    <t>A</t>
  </si>
  <si>
    <t>B</t>
  </si>
  <si>
    <t>I</t>
  </si>
  <si>
    <t>II</t>
  </si>
  <si>
    <t>III</t>
  </si>
  <si>
    <t>IV</t>
  </si>
  <si>
    <t>V</t>
  </si>
  <si>
    <t>Chi thường xuyên</t>
  </si>
  <si>
    <t>Chi trả nợ lãi các khoản do chính quyền địa phương vay</t>
  </si>
  <si>
    <t>Chi bổ sung quỹ dự trữ tài chính</t>
  </si>
  <si>
    <t>Dự phòng ngân sách</t>
  </si>
  <si>
    <t>Chi tạo nguồn, điều chỉnh tiền lương</t>
  </si>
  <si>
    <t>Chi các chương trình mục tiêu quốc gia</t>
  </si>
  <si>
    <t>Chi các chương trình mục tiêu, nhiệm vụ</t>
  </si>
  <si>
    <t>C</t>
  </si>
  <si>
    <t>NGÂN SÁCH CẤP TỈNH</t>
  </si>
  <si>
    <t>-</t>
  </si>
  <si>
    <t>NSĐP</t>
  </si>
  <si>
    <t>Biểu số 36/CK-NSNN</t>
  </si>
  <si>
    <t xml:space="preserve">                                                                                     </t>
  </si>
  <si>
    <t>CHIA RA</t>
  </si>
  <si>
    <t>NGÂN SÁCH HUYỆN</t>
  </si>
  <si>
    <t>TỔNG CHI NGÂN SÁCH ĐỊA PHƯƠNG</t>
  </si>
  <si>
    <t>CHI CÂN ĐỐI NGÂN SÁCH ĐỊA PHƯƠNG</t>
  </si>
  <si>
    <t>Chi đầu tư phát triển</t>
  </si>
  <si>
    <t>Chi đầu tư cho các dự án</t>
  </si>
  <si>
    <t>Trong đó chia theo lĩnh vực:</t>
  </si>
  <si>
    <t>Trong đó chia theo nguồn vốn:</t>
  </si>
  <si>
    <t>Chi đầu tư từ nguồn thu tiền sử dụng đất</t>
  </si>
  <si>
    <t>Chi đầu tư từ nguồn thu xổ số kiến thiết</t>
  </si>
  <si>
    <t>Chi đầu tư và hỗ trợ vốn cho các doanh nghiệp cung cấp sản phẩm, dịch vụ công ích do Nhà nước đặt hàng, các tổ chức kinh tế, các tổ chức tài chính của địa phương theo quy định của pháp luật</t>
  </si>
  <si>
    <t>Chi đầu tư phát triển khác</t>
  </si>
  <si>
    <t>Trong đó:</t>
  </si>
  <si>
    <t>Chi giáo dục - đào tạo và dạy nghề</t>
  </si>
  <si>
    <t>Chi khoa học và công nghệ</t>
  </si>
  <si>
    <t>VI</t>
  </si>
  <si>
    <t>CHI CÁC CHƯƠNG TRÌNH MỤC TIÊU</t>
  </si>
  <si>
    <t>CHI CHUYỂN NGUỒN SANG NĂM SAU</t>
  </si>
  <si>
    <t>UBND TỈNH THỪA THIÊN HUẾ</t>
  </si>
  <si>
    <t>DỰ TOÁN CHI NGÂN SÁCH ĐỊA PHƯƠNG, CHI NGÂN SÁCH CẤP TỈNH 
VÀ CHI NGÂN SÁCH HUYỆN THEO CƠ CẤU CHI NĂM  2023</t>
  </si>
  <si>
    <r>
      <rPr>
        <b/>
        <sz val="14"/>
        <rFont val="Times New Roman"/>
        <family val="1"/>
      </rPr>
      <t>Ghi chú</t>
    </r>
    <r>
      <rPr>
        <sz val="14"/>
        <rFont val="Times New Roman"/>
        <family val="1"/>
      </rPr>
      <t>: Tổng chi không bao gồm chi từ nguồn thu huy động, đóng góp</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</si>
</sst>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quot;$&quot;* #,##0.00_);_(&quot;$&quot;* \(#,##0.00\);_(&quot;$&quot;* &quot;-&quot;??_);_(@_)"/>
    <numFmt numFmtId="165" formatCode="#,###;\-#,###;&quot;&quot;;_(@_)"/>
  </numFmts>
  <fonts count="21">
    <font>
      <sz val="11"/>
      <color theme="1"/>
      <name val="Calibri"/>
      <family val="2"/>
      <scheme val="minor"/>
    </font>
    <font>
      <sz val="12"/>
      <name val=".VnArial Narrow"/>
    </font>
    <font>
      <sz val="12"/>
      <name val=".VnArial Narrow"/>
      <family val="2"/>
    </font>
    <font>
      <b/>
      <sz val="12"/>
      <name val="Times New Roman"/>
      <family val="1"/>
      <charset val="163"/>
    </font>
    <font>
      <sz val="12"/>
      <name val="Times New Roman"/>
      <family val="1"/>
    </font>
    <font>
      <b/>
      <sz val="12"/>
      <name val="Times New Roman"/>
      <family val="1"/>
    </font>
    <font>
      <i/>
      <sz val="12"/>
      <name val="Times New Roman"/>
      <family val="1"/>
    </font>
    <font>
      <sz val="13"/>
      <name val="Times New Roman"/>
      <family val="1"/>
    </font>
    <font>
      <b/>
      <sz val="14"/>
      <name val="Times New Roman"/>
      <family val="1"/>
    </font>
    <font>
      <i/>
      <sz val="14"/>
      <name val="Times New Roman"/>
      <family val="1"/>
    </font>
    <font>
      <sz val="14"/>
      <name val="Times New Roman"/>
      <family val="1"/>
    </font>
    <font>
      <b/>
      <sz val="11"/>
      <name val="Times New Roman"/>
      <family val="1"/>
    </font>
    <font>
      <sz val="16"/>
      <name val="Times New Roman"/>
      <family val="1"/>
    </font>
    <font>
      <b/>
      <u/>
      <sz val="14"/>
      <name val="Times New Roman"/>
      <family val="1"/>
    </font>
    <font>
      <sz val="12"/>
      <name val=".VnTime"/>
      <family val="2"/>
    </font>
    <font>
      <sz val="10"/>
      <name val="Arial"/>
      <family val="2"/>
      <charset val="163"/>
    </font>
    <font>
      <i/>
      <sz val="12"/>
      <name val="Times New Roman"/>
      <family val="1"/>
      <charset val="163"/>
    </font>
    <font>
      <sz val="13"/>
      <name val=".VnTime"/>
      <family val="2"/>
    </font>
    <font>
      <b/>
      <sz val="12"/>
      <name val="Times New Roman h"/>
    </font>
    <font>
      <sz val="11"/>
      <name val="Times New Roman"/>
      <family val="1"/>
      <charset val="163"/>
    </font>
    <font>
      <sz val="11"/>
      <color theme="1"/>
      <name val="Calibri"/>
      <family val="2"/>
      <charset val="163"/>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1">
    <xf numFmtId="0" fontId="0" fillId="0" borderId="0"/>
    <xf numFmtId="43" fontId="19" fillId="0" borderId="0" applyFont="0" applyFill="0" applyBorder="0" applyAlignment="0" applyProtection="0"/>
    <xf numFmtId="164" fontId="19" fillId="0" borderId="0" applyFont="0" applyFill="0" applyBorder="0" applyAlignment="0" applyProtection="0"/>
    <xf numFmtId="165" fontId="17" fillId="0" borderId="0" applyFont="0" applyFill="0" applyBorder="0" applyAlignment="0" applyProtection="0"/>
    <xf numFmtId="0" fontId="14" fillId="0" borderId="0"/>
    <xf numFmtId="0" fontId="15" fillId="0" borderId="0"/>
    <xf numFmtId="0" fontId="2" fillId="0" borderId="0"/>
    <xf numFmtId="0" fontId="20" fillId="0" borderId="0"/>
    <xf numFmtId="0" fontId="14" fillId="0" borderId="0"/>
    <xf numFmtId="0" fontId="19" fillId="0" borderId="0"/>
    <xf numFmtId="0" fontId="1" fillId="0" borderId="0"/>
  </cellStyleXfs>
  <cellXfs count="49">
    <xf numFmtId="0" fontId="0" fillId="0" borderId="0" xfId="0"/>
    <xf numFmtId="0" fontId="5" fillId="0" borderId="0" xfId="0" applyFont="1" applyFill="1" applyAlignment="1"/>
    <xf numFmtId="0" fontId="5" fillId="0" borderId="0" xfId="0" applyFont="1" applyFill="1" applyAlignment="1">
      <alignment horizontal="centerContinuous"/>
    </xf>
    <xf numFmtId="0" fontId="4" fillId="0" borderId="0" xfId="0" applyFont="1" applyFill="1" applyAlignment="1">
      <alignment horizontal="centerContinuous"/>
    </xf>
    <xf numFmtId="0" fontId="4" fillId="0" borderId="0" xfId="0" applyFont="1" applyFill="1"/>
    <xf numFmtId="0" fontId="8" fillId="0" borderId="0" xfId="0" applyFont="1" applyFill="1" applyAlignment="1">
      <alignment horizontal="left"/>
    </xf>
    <xf numFmtId="0" fontId="6" fillId="0" borderId="0" xfId="0" applyNumberFormat="1" applyFont="1" applyFill="1" applyAlignment="1">
      <alignment vertical="center" wrapText="1"/>
    </xf>
    <xf numFmtId="0" fontId="9" fillId="0" borderId="0" xfId="0" applyFont="1" applyFill="1" applyAlignment="1">
      <alignment horizontal="left"/>
    </xf>
    <xf numFmtId="0" fontId="10" fillId="0" borderId="0" xfId="0" applyFont="1" applyFill="1"/>
    <xf numFmtId="0" fontId="5" fillId="0" borderId="1" xfId="0" applyFont="1" applyFill="1" applyBorder="1" applyAlignment="1">
      <alignment horizontal="center"/>
    </xf>
    <xf numFmtId="0" fontId="5" fillId="0" borderId="2" xfId="0" applyFont="1" applyFill="1" applyBorder="1" applyAlignment="1">
      <alignment horizontal="center"/>
    </xf>
    <xf numFmtId="0" fontId="4" fillId="0" borderId="2" xfId="0" applyFont="1" applyFill="1" applyBorder="1" applyAlignment="1">
      <alignment horizontal="center"/>
    </xf>
    <xf numFmtId="0" fontId="3" fillId="0" borderId="2" xfId="0" applyFont="1" applyFill="1" applyBorder="1" applyAlignment="1">
      <alignment horizontal="center"/>
    </xf>
    <xf numFmtId="0" fontId="9" fillId="0" borderId="0" xfId="0" applyFont="1" applyFill="1"/>
    <xf numFmtId="0" fontId="5" fillId="0" borderId="0" xfId="0" applyFont="1" applyFill="1" applyAlignment="1">
      <alignment horizontal="right"/>
    </xf>
    <xf numFmtId="0" fontId="5" fillId="0" borderId="0" xfId="0" applyFont="1" applyFill="1" applyAlignment="1">
      <alignment horizontal="left"/>
    </xf>
    <xf numFmtId="0" fontId="4" fillId="0" borderId="2" xfId="0" applyFont="1" applyFill="1" applyBorder="1"/>
    <xf numFmtId="0" fontId="5" fillId="0" borderId="2" xfId="0" applyFont="1" applyFill="1" applyBorder="1"/>
    <xf numFmtId="0" fontId="12" fillId="0" borderId="0" xfId="0" applyFont="1" applyFill="1" applyAlignment="1">
      <alignment horizontal="centerContinuous"/>
    </xf>
    <xf numFmtId="0" fontId="7" fillId="0" borderId="0" xfId="0" applyFont="1" applyFill="1"/>
    <xf numFmtId="3" fontId="13" fillId="0" borderId="2" xfId="0" applyNumberFormat="1" applyFont="1" applyFill="1" applyBorder="1"/>
    <xf numFmtId="3" fontId="10" fillId="0" borderId="2" xfId="0" applyNumberFormat="1" applyFont="1" applyFill="1" applyBorder="1"/>
    <xf numFmtId="0" fontId="6" fillId="0" borderId="2" xfId="0" applyFont="1" applyFill="1" applyBorder="1" applyAlignment="1">
      <alignment horizontal="center"/>
    </xf>
    <xf numFmtId="0" fontId="6" fillId="0" borderId="2" xfId="0" quotePrefix="1" applyFont="1" applyFill="1" applyBorder="1" applyAlignment="1">
      <alignment horizontal="center"/>
    </xf>
    <xf numFmtId="0" fontId="6" fillId="0" borderId="2" xfId="0" applyFont="1" applyFill="1" applyBorder="1"/>
    <xf numFmtId="0" fontId="4" fillId="0" borderId="2" xfId="0" applyFont="1" applyFill="1" applyBorder="1" applyAlignment="1">
      <alignment horizontal="center" vertical="center"/>
    </xf>
    <xf numFmtId="0" fontId="5" fillId="0" borderId="3" xfId="0" applyFont="1" applyFill="1" applyBorder="1" applyAlignment="1">
      <alignment horizontal="center"/>
    </xf>
    <xf numFmtId="0" fontId="5" fillId="0" borderId="3" xfId="0" applyFont="1" applyFill="1" applyBorder="1"/>
    <xf numFmtId="3" fontId="10" fillId="0" borderId="3" xfId="0" applyNumberFormat="1" applyFont="1" applyFill="1" applyBorder="1"/>
    <xf numFmtId="0" fontId="5" fillId="0" borderId="0" xfId="0" applyFont="1" applyFill="1" applyAlignment="1">
      <alignment horizontal="centerContinuous" wrapText="1"/>
    </xf>
    <xf numFmtId="0" fontId="8" fillId="0" borderId="0" xfId="0" applyFont="1" applyFill="1" applyAlignment="1">
      <alignment horizontal="centerContinuous" wrapText="1"/>
    </xf>
    <xf numFmtId="0" fontId="16" fillId="0" borderId="0" xfId="0" applyFont="1" applyFill="1" applyAlignment="1">
      <alignment horizontal="right"/>
    </xf>
    <xf numFmtId="0" fontId="11" fillId="0" borderId="4" xfId="0" applyFont="1" applyFill="1" applyBorder="1" applyAlignment="1">
      <alignment horizontal="center" vertical="center" wrapText="1"/>
    </xf>
    <xf numFmtId="0" fontId="5" fillId="0" borderId="1" xfId="0" applyFont="1" applyFill="1" applyBorder="1"/>
    <xf numFmtId="3" fontId="9" fillId="0" borderId="2" xfId="0" applyNumberFormat="1" applyFont="1" applyFill="1" applyBorder="1"/>
    <xf numFmtId="0" fontId="4" fillId="0" borderId="2" xfId="0" applyFont="1" applyFill="1" applyBorder="1" applyAlignment="1">
      <alignment horizontal="justify" vertical="center" wrapText="1"/>
    </xf>
    <xf numFmtId="0" fontId="16" fillId="0" borderId="2" xfId="0" applyFont="1" applyFill="1" applyBorder="1" applyAlignment="1">
      <alignment horizontal="center"/>
    </xf>
    <xf numFmtId="0" fontId="16" fillId="0" borderId="2" xfId="0" applyFont="1" applyFill="1" applyBorder="1"/>
    <xf numFmtId="0" fontId="3" fillId="0" borderId="2" xfId="0" applyFont="1" applyFill="1" applyBorder="1"/>
    <xf numFmtId="0" fontId="18" fillId="0" borderId="2" xfId="0" applyFont="1" applyFill="1" applyBorder="1"/>
    <xf numFmtId="3" fontId="9" fillId="0" borderId="3" xfId="0" applyNumberFormat="1" applyFont="1" applyFill="1" applyBorder="1"/>
    <xf numFmtId="3" fontId="8" fillId="0" borderId="1" xfId="0" applyNumberFormat="1" applyFont="1" applyFill="1" applyBorder="1"/>
    <xf numFmtId="0" fontId="6" fillId="0" borderId="0" xfId="0" applyNumberFormat="1" applyFont="1" applyFill="1" applyAlignment="1">
      <alignment horizontal="center" vertical="center" wrapText="1"/>
    </xf>
    <xf numFmtId="0" fontId="5" fillId="0" borderId="5"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xf>
    <xf numFmtId="0" fontId="5" fillId="0" borderId="4" xfId="0" applyFont="1" applyFill="1" applyBorder="1" applyAlignment="1">
      <alignment horizontal="center" vertical="center"/>
    </xf>
    <xf numFmtId="0" fontId="11" fillId="0" borderId="6" xfId="0" applyFont="1" applyFill="1" applyBorder="1" applyAlignment="1">
      <alignment horizontal="center" vertical="center" wrapText="1"/>
    </xf>
    <xf numFmtId="0" fontId="11" fillId="0" borderId="7" xfId="0" applyFont="1" applyFill="1" applyBorder="1" applyAlignment="1">
      <alignment horizontal="center" vertical="center" wrapText="1"/>
    </xf>
  </cellXfs>
  <cellStyles count="11">
    <cellStyle name="Comma 2" xfId="1"/>
    <cellStyle name="Currency 2" xfId="2"/>
    <cellStyle name="HAI" xfId="3"/>
    <cellStyle name="Normal" xfId="0" builtinId="0"/>
    <cellStyle name="Normal 2" xfId="4"/>
    <cellStyle name="Normal 3" xfId="5"/>
    <cellStyle name="Normal 4" xfId="6"/>
    <cellStyle name="Normal 5" xfId="7"/>
    <cellStyle name="Normal 6" xfId="8"/>
    <cellStyle name="Normal 7" xfId="9"/>
    <cellStyle name="Normal 8"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tabSelected="1" workbookViewId="0">
      <selection activeCell="B9" sqref="B9"/>
    </sheetView>
  </sheetViews>
  <sheetFormatPr defaultColWidth="12.85546875" defaultRowHeight="15.75"/>
  <cols>
    <col min="1" max="1" width="7.28515625" style="4" customWidth="1"/>
    <col min="2" max="2" width="48.7109375" style="4" customWidth="1"/>
    <col min="3" max="3" width="18.42578125" style="4" customWidth="1"/>
    <col min="4" max="4" width="18" style="4" customWidth="1"/>
    <col min="5" max="5" width="18.7109375" style="4" customWidth="1"/>
    <col min="6" max="16384" width="12.85546875" style="4"/>
  </cols>
  <sheetData>
    <row r="1" spans="1:7" ht="21" customHeight="1">
      <c r="A1" s="15" t="s">
        <v>41</v>
      </c>
      <c r="B1" s="2"/>
      <c r="C1" s="3"/>
      <c r="E1" s="14" t="s">
        <v>21</v>
      </c>
      <c r="F1" s="1"/>
    </row>
    <row r="2" spans="1:7" ht="12.75" customHeight="1">
      <c r="A2" s="5"/>
      <c r="B2" s="5"/>
      <c r="C2" s="3"/>
      <c r="D2" s="3"/>
      <c r="E2" s="3"/>
    </row>
    <row r="3" spans="1:7" ht="43.9" customHeight="1">
      <c r="A3" s="29" t="s">
        <v>42</v>
      </c>
      <c r="B3" s="30"/>
      <c r="C3" s="18"/>
      <c r="D3" s="18"/>
      <c r="E3" s="18"/>
    </row>
    <row r="4" spans="1:7" ht="21" customHeight="1">
      <c r="A4" s="42" t="s">
        <v>0</v>
      </c>
      <c r="B4" s="42"/>
      <c r="C4" s="42"/>
      <c r="D4" s="42"/>
      <c r="E4" s="42"/>
      <c r="F4" s="6"/>
      <c r="G4" s="6"/>
    </row>
    <row r="5" spans="1:7" ht="19.5" customHeight="1">
      <c r="A5" s="7"/>
      <c r="B5" s="7"/>
      <c r="C5" s="8"/>
      <c r="E5" s="31" t="s">
        <v>1</v>
      </c>
    </row>
    <row r="6" spans="1:7" s="19" customFormat="1" ht="25.5" customHeight="1">
      <c r="A6" s="43" t="s">
        <v>22</v>
      </c>
      <c r="B6" s="45" t="s">
        <v>2</v>
      </c>
      <c r="C6" s="43" t="s">
        <v>20</v>
      </c>
      <c r="D6" s="47" t="s">
        <v>23</v>
      </c>
      <c r="E6" s="48"/>
    </row>
    <row r="7" spans="1:7" s="19" customFormat="1" ht="47.25" customHeight="1">
      <c r="A7" s="44"/>
      <c r="B7" s="46"/>
      <c r="C7" s="44"/>
      <c r="D7" s="32" t="s">
        <v>18</v>
      </c>
      <c r="E7" s="32" t="s">
        <v>24</v>
      </c>
    </row>
    <row r="8" spans="1:7" s="8" customFormat="1" ht="18.75">
      <c r="A8" s="9"/>
      <c r="B8" s="33" t="s">
        <v>25</v>
      </c>
      <c r="C8" s="41">
        <f>D8+E8</f>
        <v>14522331</v>
      </c>
      <c r="D8" s="41">
        <v>8165331</v>
      </c>
      <c r="E8" s="41">
        <f>E9+E28+5000</f>
        <v>6357000</v>
      </c>
    </row>
    <row r="9" spans="1:7" s="8" customFormat="1" ht="18.75">
      <c r="A9" s="10" t="s">
        <v>3</v>
      </c>
      <c r="B9" s="17" t="s">
        <v>26</v>
      </c>
      <c r="C9" s="20">
        <f>C10+C20+C24+C25+C26+C27</f>
        <v>13749681</v>
      </c>
      <c r="D9" s="20">
        <f t="shared" ref="D9:E9" si="0">D10+D20+D24+D25+D26+D27</f>
        <v>7397681</v>
      </c>
      <c r="E9" s="20">
        <f t="shared" si="0"/>
        <v>6352000</v>
      </c>
    </row>
    <row r="10" spans="1:7" s="13" customFormat="1" ht="18.75">
      <c r="A10" s="10" t="s">
        <v>5</v>
      </c>
      <c r="B10" s="17" t="s">
        <v>27</v>
      </c>
      <c r="C10" s="34">
        <f>D10+E10</f>
        <v>5556216</v>
      </c>
      <c r="D10" s="34">
        <v>4410190</v>
      </c>
      <c r="E10" s="21">
        <v>1146026</v>
      </c>
    </row>
    <row r="11" spans="1:7" s="13" customFormat="1" ht="18.75">
      <c r="A11" s="11">
        <v>1</v>
      </c>
      <c r="B11" s="16" t="s">
        <v>28</v>
      </c>
      <c r="C11" s="34">
        <f>D11+E11</f>
        <v>5526216</v>
      </c>
      <c r="D11" s="34">
        <f>D10-30000</f>
        <v>4380190</v>
      </c>
      <c r="E11" s="21">
        <f>E10</f>
        <v>1146026</v>
      </c>
    </row>
    <row r="12" spans="1:7" s="13" customFormat="1" ht="18.75">
      <c r="A12" s="22"/>
      <c r="B12" s="16" t="s">
        <v>29</v>
      </c>
      <c r="C12" s="34">
        <f t="shared" ref="C12:C27" si="1">D12+E12</f>
        <v>0</v>
      </c>
      <c r="D12" s="34"/>
      <c r="E12" s="21"/>
    </row>
    <row r="13" spans="1:7" s="13" customFormat="1" ht="18.75">
      <c r="A13" s="23" t="s">
        <v>19</v>
      </c>
      <c r="B13" s="24" t="s">
        <v>36</v>
      </c>
      <c r="C13" s="21">
        <f>D13+E13</f>
        <v>512325</v>
      </c>
      <c r="D13" s="21">
        <v>277500</v>
      </c>
      <c r="E13" s="21">
        <v>234825</v>
      </c>
    </row>
    <row r="14" spans="1:7" s="13" customFormat="1" ht="18.75">
      <c r="A14" s="23" t="s">
        <v>19</v>
      </c>
      <c r="B14" s="24" t="s">
        <v>37</v>
      </c>
      <c r="C14" s="34">
        <f t="shared" si="1"/>
        <v>0</v>
      </c>
      <c r="D14" s="34">
        <v>0</v>
      </c>
      <c r="E14" s="21">
        <v>0</v>
      </c>
    </row>
    <row r="15" spans="1:7" s="13" customFormat="1" ht="18.75">
      <c r="A15" s="22"/>
      <c r="B15" s="16" t="s">
        <v>30</v>
      </c>
      <c r="C15" s="34">
        <f t="shared" si="1"/>
        <v>0</v>
      </c>
      <c r="D15" s="34"/>
      <c r="E15" s="21"/>
    </row>
    <row r="16" spans="1:7" s="13" customFormat="1" ht="18.75">
      <c r="A16" s="23" t="s">
        <v>19</v>
      </c>
      <c r="B16" s="24" t="s">
        <v>31</v>
      </c>
      <c r="C16" s="34">
        <f t="shared" si="1"/>
        <v>2000000</v>
      </c>
      <c r="D16" s="34">
        <v>1140500</v>
      </c>
      <c r="E16" s="21">
        <v>859500</v>
      </c>
    </row>
    <row r="17" spans="1:5" s="13" customFormat="1" ht="18.75">
      <c r="A17" s="23" t="s">
        <v>19</v>
      </c>
      <c r="B17" s="24" t="s">
        <v>32</v>
      </c>
      <c r="C17" s="34">
        <f t="shared" si="1"/>
        <v>110000</v>
      </c>
      <c r="D17" s="34">
        <v>110000</v>
      </c>
      <c r="E17" s="21"/>
    </row>
    <row r="18" spans="1:5" s="13" customFormat="1" ht="84" customHeight="1">
      <c r="A18" s="25">
        <v>2</v>
      </c>
      <c r="B18" s="35" t="s">
        <v>33</v>
      </c>
      <c r="C18" s="34">
        <f t="shared" si="1"/>
        <v>0</v>
      </c>
      <c r="D18" s="34">
        <v>0</v>
      </c>
      <c r="E18" s="21">
        <v>0</v>
      </c>
    </row>
    <row r="19" spans="1:5" s="13" customFormat="1" ht="18.75">
      <c r="A19" s="11">
        <v>3</v>
      </c>
      <c r="B19" s="16" t="s">
        <v>34</v>
      </c>
      <c r="C19" s="34">
        <f t="shared" si="1"/>
        <v>30000</v>
      </c>
      <c r="D19" s="34">
        <v>30000</v>
      </c>
      <c r="E19" s="21">
        <v>0</v>
      </c>
    </row>
    <row r="20" spans="1:5" s="8" customFormat="1" ht="18.75">
      <c r="A20" s="10" t="s">
        <v>6</v>
      </c>
      <c r="B20" s="17" t="s">
        <v>10</v>
      </c>
      <c r="C20" s="34">
        <f t="shared" si="1"/>
        <v>7735834</v>
      </c>
      <c r="D20" s="34">
        <v>2634560</v>
      </c>
      <c r="E20" s="21">
        <v>5101274</v>
      </c>
    </row>
    <row r="21" spans="1:5" s="8" customFormat="1" ht="18.75">
      <c r="A21" s="10"/>
      <c r="B21" s="24" t="s">
        <v>35</v>
      </c>
      <c r="C21" s="34"/>
      <c r="D21" s="34"/>
      <c r="E21" s="21"/>
    </row>
    <row r="22" spans="1:5" s="8" customFormat="1" ht="18.75">
      <c r="A22" s="36">
        <v>1</v>
      </c>
      <c r="B22" s="37" t="s">
        <v>36</v>
      </c>
      <c r="C22" s="34">
        <f t="shared" si="1"/>
        <v>3321351</v>
      </c>
      <c r="D22" s="34">
        <v>698401</v>
      </c>
      <c r="E22" s="21">
        <v>2622950</v>
      </c>
    </row>
    <row r="23" spans="1:5" s="8" customFormat="1" ht="18.75">
      <c r="A23" s="36">
        <f>A22+1</f>
        <v>2</v>
      </c>
      <c r="B23" s="37" t="s">
        <v>37</v>
      </c>
      <c r="C23" s="34">
        <f t="shared" si="1"/>
        <v>44843</v>
      </c>
      <c r="D23" s="34">
        <v>41603</v>
      </c>
      <c r="E23" s="21">
        <v>3240</v>
      </c>
    </row>
    <row r="24" spans="1:5" s="8" customFormat="1" ht="18.75">
      <c r="A24" s="12" t="s">
        <v>7</v>
      </c>
      <c r="B24" s="17" t="s">
        <v>11</v>
      </c>
      <c r="C24" s="34">
        <f t="shared" si="1"/>
        <v>10689</v>
      </c>
      <c r="D24" s="34">
        <v>10689</v>
      </c>
      <c r="E24" s="21">
        <v>0</v>
      </c>
    </row>
    <row r="25" spans="1:5" s="8" customFormat="1" ht="23.25" customHeight="1">
      <c r="A25" s="10" t="s">
        <v>8</v>
      </c>
      <c r="B25" s="17" t="s">
        <v>12</v>
      </c>
      <c r="C25" s="34">
        <f t="shared" si="1"/>
        <v>1180</v>
      </c>
      <c r="D25" s="34">
        <v>1180</v>
      </c>
      <c r="E25" s="21">
        <v>0</v>
      </c>
    </row>
    <row r="26" spans="1:5" s="8" customFormat="1" ht="25.5" customHeight="1">
      <c r="A26" s="10" t="s">
        <v>9</v>
      </c>
      <c r="B26" s="17" t="s">
        <v>13</v>
      </c>
      <c r="C26" s="34">
        <f t="shared" si="1"/>
        <v>235762</v>
      </c>
      <c r="D26" s="34">
        <v>131062</v>
      </c>
      <c r="E26" s="21">
        <v>104700</v>
      </c>
    </row>
    <row r="27" spans="1:5" s="8" customFormat="1" ht="18.75">
      <c r="A27" s="10" t="s">
        <v>38</v>
      </c>
      <c r="B27" s="38" t="s">
        <v>14</v>
      </c>
      <c r="C27" s="34">
        <f t="shared" si="1"/>
        <v>210000</v>
      </c>
      <c r="D27" s="34">
        <v>210000</v>
      </c>
      <c r="E27" s="21">
        <v>0</v>
      </c>
    </row>
    <row r="28" spans="1:5" s="8" customFormat="1" ht="18.75">
      <c r="A28" s="10" t="s">
        <v>4</v>
      </c>
      <c r="B28" s="39" t="s">
        <v>39</v>
      </c>
      <c r="C28" s="34">
        <f>C29+C30</f>
        <v>761650</v>
      </c>
      <c r="D28" s="34">
        <f>D29+D30</f>
        <v>761650</v>
      </c>
      <c r="E28" s="21">
        <v>0</v>
      </c>
    </row>
    <row r="29" spans="1:5" s="8" customFormat="1" ht="18.75">
      <c r="A29" s="10" t="s">
        <v>5</v>
      </c>
      <c r="B29" s="17" t="s">
        <v>15</v>
      </c>
      <c r="C29" s="34">
        <f>D29+E29</f>
        <v>663223</v>
      </c>
      <c r="D29" s="34">
        <v>663223</v>
      </c>
      <c r="E29" s="21">
        <v>0</v>
      </c>
    </row>
    <row r="30" spans="1:5" s="8" customFormat="1" ht="18.75">
      <c r="A30" s="10" t="s">
        <v>6</v>
      </c>
      <c r="B30" s="17" t="s">
        <v>16</v>
      </c>
      <c r="C30" s="34">
        <f>D30+E30</f>
        <v>98427</v>
      </c>
      <c r="D30" s="34">
        <v>98427</v>
      </c>
      <c r="E30" s="21">
        <v>0</v>
      </c>
    </row>
    <row r="31" spans="1:5" s="8" customFormat="1" ht="18.75">
      <c r="A31" s="26" t="s">
        <v>17</v>
      </c>
      <c r="B31" s="27" t="s">
        <v>40</v>
      </c>
      <c r="C31" s="40">
        <v>0</v>
      </c>
      <c r="D31" s="40">
        <v>0</v>
      </c>
      <c r="E31" s="28">
        <v>0</v>
      </c>
    </row>
    <row r="32" spans="1:5" ht="27.75" customHeight="1">
      <c r="A32" s="8" t="s">
        <v>43</v>
      </c>
      <c r="B32" s="8"/>
      <c r="C32" s="8"/>
      <c r="D32" s="8"/>
    </row>
  </sheetData>
  <mergeCells count="5">
    <mergeCell ref="A4:E4"/>
    <mergeCell ref="A6:A7"/>
    <mergeCell ref="B6:B7"/>
    <mergeCell ref="C6:C7"/>
    <mergeCell ref="D6:E6"/>
  </mergeCells>
  <pageMargins left="0.7" right="0.28000000000000003" top="0.75" bottom="0.75" header="0.3" footer="0.3"/>
  <pageSetup paperSize="9" scale="80"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2BEBF5F-A0A9-4CDD-AB2B-036AF25401B2}">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F247061D-0389-4244-98DC-C92A6D26A1D9}">
  <ds:schemaRefs>
    <ds:schemaRef ds:uri="http://schemas.microsoft.com/sharepoint/v3/contenttype/forms"/>
  </ds:schemaRefs>
</ds:datastoreItem>
</file>

<file path=customXml/itemProps3.xml><?xml version="1.0" encoding="utf-8"?>
<ds:datastoreItem xmlns:ds="http://schemas.openxmlformats.org/officeDocument/2006/customXml" ds:itemID="{2DA4994A-1730-41AB-99E7-731196ADCF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 Lương Xuân</dc:creator>
  <cp:lastModifiedBy>NGAN SACH</cp:lastModifiedBy>
  <cp:lastPrinted>2023-01-15T09:41:07Z</cp:lastPrinted>
  <dcterms:created xsi:type="dcterms:W3CDTF">2018-08-22T07:49:45Z</dcterms:created>
  <dcterms:modified xsi:type="dcterms:W3CDTF">2023-01-15T09:42:16Z</dcterms:modified>
</cp:coreProperties>
</file>